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entory" sheetId="1" state="visible" r:id="rId1"/>
    <sheet xmlns:r="http://schemas.openxmlformats.org/officeDocument/2006/relationships" name="Menu Costing" sheetId="2" state="visible" r:id="rId2"/>
    <sheet xmlns:r="http://schemas.openxmlformats.org/officeDocument/2006/relationships" name="Vendor Contacts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.00"/>
    <numFmt numFmtId="165" formatCode="\$#,##0.000"/>
    <numFmt numFmtId="166" formatCode="0.0%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AAC8E0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2B7FE0"/>
      <sz val="10"/>
    </font>
    <font>
      <name val="Arial"/>
      <charset val="1"/>
      <family val="0"/>
      <b val="1"/>
      <color rgb="FF0B2445"/>
      <sz val="10"/>
    </font>
    <font>
      <name val="Arial"/>
      <charset val="1"/>
      <family val="0"/>
      <color rgb="FF6B7A90"/>
      <sz val="10"/>
    </font>
    <font>
      <name val="Arial"/>
      <charset val="1"/>
      <family val="0"/>
      <color rgb="FF374151"/>
      <sz val="10"/>
    </font>
    <font>
      <name val="Arial"/>
      <charset val="1"/>
      <family val="0"/>
      <b val="1"/>
      <color rgb="FF065F46"/>
      <sz val="10"/>
    </font>
    <font>
      <name val="Arial"/>
      <charset val="1"/>
      <family val="0"/>
      <color rgb="FF5A7A9A"/>
      <sz val="8"/>
    </font>
    <font>
      <name val="Arial"/>
      <charset val="1"/>
      <family val="0"/>
      <b val="1"/>
      <color rgb="FF92400E"/>
      <sz val="11"/>
    </font>
    <font>
      <name val="Arial"/>
      <charset val="1"/>
      <family val="0"/>
      <sz val="10"/>
    </font>
    <font>
      <name val="Arial"/>
      <charset val="1"/>
      <family val="0"/>
      <color rgb="FF0B2445"/>
      <sz val="10"/>
    </font>
  </fonts>
  <fills count="11">
    <fill>
      <patternFill/>
    </fill>
    <fill>
      <patternFill patternType="gray125"/>
    </fill>
    <fill>
      <patternFill patternType="solid">
        <fgColor rgb="FF0B2445"/>
        <bgColor rgb="FF003300"/>
      </patternFill>
    </fill>
    <fill>
      <patternFill patternType="solid">
        <fgColor rgb="FF1355A6"/>
        <bgColor rgb="FF333399"/>
      </patternFill>
    </fill>
    <fill>
      <patternFill patternType="solid">
        <fgColor rgb="FF0E9E75"/>
        <bgColor rgb="FF008080"/>
      </patternFill>
    </fill>
    <fill>
      <patternFill patternType="solid">
        <fgColor rgb="FFF7F9FC"/>
        <bgColor rgb="FFFFFFFF"/>
      </patternFill>
    </fill>
    <fill>
      <patternFill patternType="solid">
        <fgColor rgb="FFE1F5EE"/>
        <bgColor rgb="FFE8F3FD"/>
      </patternFill>
    </fill>
    <fill>
      <patternFill patternType="solid">
        <fgColor rgb="FFFFFFFF"/>
        <bgColor rgb="FFF7F9FC"/>
      </patternFill>
    </fill>
    <fill>
      <patternFill patternType="solid">
        <fgColor rgb="FFE8F3FD"/>
        <bgColor rgb="FFEEF2F7"/>
      </patternFill>
    </fill>
    <fill>
      <patternFill patternType="solid">
        <fgColor rgb="FFFEF3C7"/>
        <bgColor rgb="FFEEF2F7"/>
      </patternFill>
    </fill>
    <fill>
      <patternFill patternType="solid">
        <fgColor rgb="FFEEF2F7"/>
        <bgColor rgb="FFE8F3FD"/>
      </patternFill>
    </fill>
  </fills>
  <borders count="2">
    <border>
      <left/>
      <right/>
      <top/>
      <bottom/>
      <diagonal/>
    </border>
    <border>
      <left style="thin">
        <color rgb="FFC4CEDB"/>
      </left>
      <right style="thin">
        <color rgb="FFC4CEDB"/>
      </right>
      <top style="thin">
        <color rgb="FFC4CEDB"/>
      </top>
      <bottom style="thin">
        <color rgb="FFC4CED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7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center"/>
    </xf>
    <xf numFmtId="0" fontId="9" fillId="5" borderId="1" applyAlignment="1" pivotButton="0" quotePrefix="0" xfId="0">
      <alignment horizontal="left" vertical="center"/>
    </xf>
    <xf numFmtId="164" fontId="10" fillId="5" borderId="1" applyAlignment="1" pivotButton="0" quotePrefix="0" xfId="0">
      <alignment horizontal="center" vertical="center"/>
    </xf>
    <xf numFmtId="1" fontId="10" fillId="5" borderId="1" applyAlignment="1" pivotButton="0" quotePrefix="0" xfId="0">
      <alignment horizontal="center" vertical="center"/>
    </xf>
    <xf numFmtId="165" fontId="11" fillId="6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0" fontId="8" fillId="7" borderId="1" applyAlignment="1" pivotButton="0" quotePrefix="0" xfId="0">
      <alignment horizontal="left" vertical="center"/>
    </xf>
    <xf numFmtId="0" fontId="9" fillId="7" borderId="1" applyAlignment="1" pivotButton="0" quotePrefix="0" xfId="0">
      <alignment horizontal="left" vertical="center"/>
    </xf>
    <xf numFmtId="164" fontId="10" fillId="7" borderId="1" applyAlignment="1" pivotButton="0" quotePrefix="0" xfId="0">
      <alignment horizontal="center" vertical="center"/>
    </xf>
    <xf numFmtId="1" fontId="10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12" fillId="2" borderId="0" applyAlignment="1" pivotButton="0" quotePrefix="0" xfId="0">
      <alignment horizontal="center" vertical="center"/>
    </xf>
    <xf numFmtId="0" fontId="8" fillId="8" borderId="0" applyAlignment="1" pivotButton="0" quotePrefix="0" xfId="0">
      <alignment horizontal="left" vertical="center"/>
    </xf>
    <xf numFmtId="9" fontId="13" fillId="9" borderId="1" applyAlignment="1" pivotButton="0" quotePrefix="0" xfId="0">
      <alignment horizontal="center" vertical="center"/>
    </xf>
    <xf numFmtId="0" fontId="14" fillId="10" borderId="1" applyAlignment="1" pivotButton="0" quotePrefix="0" xfId="0">
      <alignment horizontal="center" vertical="center"/>
    </xf>
    <xf numFmtId="164" fontId="14" fillId="10" borderId="1" applyAlignment="1" pivotButton="0" quotePrefix="0" xfId="0">
      <alignment horizontal="center" vertical="center"/>
    </xf>
    <xf numFmtId="166" fontId="14" fillId="10" borderId="1" applyAlignment="1" pivotButton="0" quotePrefix="0" xfId="0">
      <alignment horizontal="center" vertical="center"/>
    </xf>
    <xf numFmtId="165" fontId="14" fillId="10" borderId="1" applyAlignment="1" pivotButton="0" quotePrefix="0" xfId="0">
      <alignment horizontal="center" vertical="center"/>
    </xf>
    <xf numFmtId="166" fontId="11" fillId="6" borderId="1" applyAlignment="1" pivotButton="0" quotePrefix="0" xfId="0">
      <alignment horizontal="center" vertical="center"/>
    </xf>
    <xf numFmtId="165" fontId="10" fillId="5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0" fontId="15" fillId="7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center"/>
    </xf>
    <xf numFmtId="0" fontId="9" fillId="5" borderId="1" applyAlignment="1" pivotButton="0" quotePrefix="0" xfId="0">
      <alignment horizontal="left" vertical="center"/>
    </xf>
    <xf numFmtId="164" fontId="10" fillId="5" borderId="1" applyAlignment="1" pivotButton="0" quotePrefix="0" xfId="0">
      <alignment horizontal="center" vertical="center"/>
    </xf>
    <xf numFmtId="1" fontId="10" fillId="5" borderId="1" applyAlignment="1" pivotButton="0" quotePrefix="0" xfId="0">
      <alignment horizontal="center" vertical="center"/>
    </xf>
    <xf numFmtId="165" fontId="11" fillId="6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0" fontId="8" fillId="7" borderId="1" applyAlignment="1" pivotButton="0" quotePrefix="0" xfId="0">
      <alignment horizontal="left" vertical="center"/>
    </xf>
    <xf numFmtId="0" fontId="9" fillId="7" borderId="1" applyAlignment="1" pivotButton="0" quotePrefix="0" xfId="0">
      <alignment horizontal="left" vertical="center"/>
    </xf>
    <xf numFmtId="164" fontId="10" fillId="7" borderId="1" applyAlignment="1" pivotButton="0" quotePrefix="0" xfId="0">
      <alignment horizontal="center" vertical="center"/>
    </xf>
    <xf numFmtId="1" fontId="10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12" fillId="2" borderId="0" applyAlignment="1" pivotButton="0" quotePrefix="0" xfId="0">
      <alignment horizontal="center" vertical="center"/>
    </xf>
    <xf numFmtId="0" fontId="8" fillId="8" borderId="0" applyAlignment="1" pivotButton="0" quotePrefix="0" xfId="0">
      <alignment horizontal="left" vertical="center"/>
    </xf>
    <xf numFmtId="9" fontId="13" fillId="9" borderId="1" applyAlignment="1" pivotButton="0" quotePrefix="0" xfId="0">
      <alignment horizontal="center" vertical="center"/>
    </xf>
    <xf numFmtId="0" fontId="14" fillId="10" borderId="1" applyAlignment="1" pivotButton="0" quotePrefix="0" xfId="0">
      <alignment horizontal="center" vertical="center"/>
    </xf>
    <xf numFmtId="164" fontId="14" fillId="10" borderId="1" applyAlignment="1" pivotButton="0" quotePrefix="0" xfId="0">
      <alignment horizontal="center" vertical="center"/>
    </xf>
    <xf numFmtId="166" fontId="14" fillId="10" borderId="1" applyAlignment="1" pivotButton="0" quotePrefix="0" xfId="0">
      <alignment horizontal="center" vertical="center"/>
    </xf>
    <xf numFmtId="165" fontId="14" fillId="10" borderId="1" applyAlignment="1" pivotButton="0" quotePrefix="0" xfId="0">
      <alignment horizontal="center" vertical="center"/>
    </xf>
    <xf numFmtId="166" fontId="11" fillId="6" borderId="1" applyAlignment="1" pivotButton="0" quotePrefix="0" xfId="0">
      <alignment horizontal="center" vertical="center"/>
    </xf>
    <xf numFmtId="165" fontId="10" fillId="5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0" fontId="15" fillId="7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6B7A90"/>
      <rgbColor rgb="FF9999FF"/>
      <rgbColor rgb="FF993366"/>
      <rgbColor rgb="FFFEF3C7"/>
      <rgbColor rgb="FFE1F5EE"/>
      <rgbColor rgb="FF660066"/>
      <rgbColor rgb="FFFF8080"/>
      <rgbColor rgb="FF1355A6"/>
      <rgbColor rgb="FFC4C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3FD"/>
      <rgbColor rgb="FFEEF2F7"/>
      <rgbColor rgb="FFF7F9FC"/>
      <rgbColor rgb="FFAAC8E0"/>
      <rgbColor rgb="FFFF99CC"/>
      <rgbColor rgb="FFCC99FF"/>
      <rgbColor rgb="FFFFCC99"/>
      <rgbColor rgb="FF2B7FE0"/>
      <rgbColor rgb="FF33CCCC"/>
      <rgbColor rgb="FF99CC00"/>
      <rgbColor rgb="FFFFCC00"/>
      <rgbColor rgb="FFFF9900"/>
      <rgbColor rgb="FFFF6600"/>
      <rgbColor rgb="FF5A7A9A"/>
      <rgbColor rgb="FF969696"/>
      <rgbColor rgb="FF0B2445"/>
      <rgbColor rgb="FF0E9E75"/>
      <rgbColor rgb="FF003300"/>
      <rgbColor rgb="FF333300"/>
      <rgbColor rgb="FF92400E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J16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4" customWidth="1" style="35" min="1" max="1"/>
    <col width="22" customWidth="1" style="35" min="2" max="2"/>
    <col width="18" customWidth="1" style="35" min="3" max="3"/>
    <col width="13" customWidth="1" style="35" min="4" max="5"/>
    <col width="15" customWidth="1" style="35" min="6" max="6"/>
    <col width="10" customWidth="1" style="35" min="7" max="9"/>
    <col width="16" customWidth="1" style="35" min="10" max="10"/>
  </cols>
  <sheetData>
    <row r="1" ht="45.75" customHeight="1" s="36">
      <c r="A1" s="37" t="inlineStr">
        <is>
          <t>FOOD &amp; BEVERAGE COSTING — INVENTORY</t>
        </is>
      </c>
    </row>
    <row r="2" ht="19.5" customHeight="1" s="36">
      <c r="A2" s="38" t="inlineStr">
        <is>
          <t>Category · Product · Cost · Servings → Cost per serving auto-calculates</t>
        </is>
      </c>
    </row>
    <row r="3" ht="4.5" customHeight="1" s="36">
      <c r="A3" s="39" t="n"/>
      <c r="B3" s="39" t="n"/>
      <c r="C3" s="39" t="n"/>
      <c r="D3" s="39" t="n"/>
      <c r="E3" s="39" t="n"/>
      <c r="F3" s="39" t="n"/>
      <c r="G3" s="39" t="n"/>
      <c r="H3" s="39" t="n"/>
      <c r="I3" s="39" t="n"/>
      <c r="J3" s="39" t="n"/>
    </row>
    <row r="4" ht="15" customHeight="1" s="36">
      <c r="A4" s="40" t="inlineStr">
        <is>
          <t>Category</t>
        </is>
      </c>
      <c r="B4" s="40" t="inlineStr">
        <is>
          <t>Product</t>
        </is>
      </c>
      <c r="C4" s="40" t="inlineStr">
        <is>
          <t>Description</t>
        </is>
      </c>
      <c r="D4" s="41" t="inlineStr">
        <is>
          <t>Unit Cost ($)</t>
        </is>
      </c>
      <c r="E4" s="41" t="inlineStr">
        <is>
          <t># of Servings</t>
        </is>
      </c>
      <c r="F4" s="41" t="inlineStr">
        <is>
          <t>Cost/Serving ($)</t>
        </is>
      </c>
      <c r="G4" s="40" t="inlineStr">
        <is>
          <t>Par</t>
        </is>
      </c>
      <c r="H4" s="40" t="inlineStr">
        <is>
          <t>On Hand</t>
        </is>
      </c>
      <c r="I4" s="41" t="inlineStr">
        <is>
          <t>Order</t>
        </is>
      </c>
      <c r="J4" s="40" t="inlineStr">
        <is>
          <t>Vendor</t>
        </is>
      </c>
    </row>
    <row r="5" ht="19.5" customHeight="1" s="36">
      <c r="A5" s="42" t="inlineStr">
        <is>
          <t>Produce</t>
        </is>
      </c>
      <c r="B5" s="43" t="inlineStr">
        <is>
          <t>Potatoes</t>
        </is>
      </c>
      <c r="C5" s="44" t="inlineStr">
        <is>
          <t>5lb box</t>
        </is>
      </c>
      <c r="D5" s="45" t="n">
        <v>5</v>
      </c>
      <c r="E5" s="46" t="n">
        <v>10</v>
      </c>
      <c r="F5" s="47">
        <f>IF(AND(D5&lt;&gt;"",E5&lt;&gt;"",E5&lt;&gt;0),D5/E5,"")</f>
        <v/>
      </c>
      <c r="G5" s="48" t="n">
        <v>12</v>
      </c>
      <c r="H5" s="48" t="n">
        <v>5</v>
      </c>
      <c r="I5" s="49">
        <f>IF(AND(H5&lt;&gt;"",G5&lt;&gt;""),MAX(0,G5-H5),"")</f>
        <v/>
      </c>
      <c r="J5" s="48" t="n"/>
    </row>
    <row r="6" ht="19.5" customHeight="1" s="36">
      <c r="A6" s="50" t="inlineStr">
        <is>
          <t>Produce</t>
        </is>
      </c>
      <c r="B6" s="51" t="inlineStr">
        <is>
          <t>Lettuce</t>
        </is>
      </c>
      <c r="C6" s="52" t="inlineStr">
        <is>
          <t>10lb Box</t>
        </is>
      </c>
      <c r="D6" s="53" t="n">
        <v>10</v>
      </c>
      <c r="E6" s="54" t="n">
        <v>40</v>
      </c>
      <c r="F6" s="47">
        <f>IF(AND(D6&lt;&gt;"",E6&lt;&gt;"",E6&lt;&gt;0),D6/E6,"")</f>
        <v/>
      </c>
      <c r="G6" s="55" t="n">
        <v>12</v>
      </c>
      <c r="H6" s="55" t="n">
        <v>4</v>
      </c>
      <c r="I6" s="49">
        <f>IF(AND(H6&lt;&gt;"",G6&lt;&gt;""),MAX(0,G6-H6),"")</f>
        <v/>
      </c>
      <c r="J6" s="55" t="n"/>
    </row>
    <row r="7" ht="19.5" customHeight="1" s="36">
      <c r="A7" s="42" t="inlineStr">
        <is>
          <t>Baker</t>
        </is>
      </c>
      <c r="B7" s="43" t="inlineStr">
        <is>
          <t>Sandwhich Bun</t>
        </is>
      </c>
      <c r="C7" s="44" t="inlineStr">
        <is>
          <t>1 CRATE</t>
        </is>
      </c>
      <c r="D7" s="45" t="n">
        <v>10</v>
      </c>
      <c r="E7" s="46" t="n">
        <v>50</v>
      </c>
      <c r="F7" s="47">
        <f>IF(AND(D7&lt;&gt;"",E7&lt;&gt;"",E7&lt;&gt;0),D7/E7,"")</f>
        <v/>
      </c>
      <c r="G7" s="48" t="n"/>
      <c r="H7" s="48" t="n"/>
      <c r="I7" s="49">
        <f>IF(AND(H7&lt;&gt;"",G7&lt;&gt;""),MAX(0,G7-H7),"")</f>
        <v/>
      </c>
      <c r="J7" s="48" t="n"/>
    </row>
    <row r="8" ht="19.5" customHeight="1" s="36">
      <c r="A8" s="50" t="inlineStr">
        <is>
          <t>Cheese</t>
        </is>
      </c>
      <c r="B8" s="51" t="inlineStr">
        <is>
          <t>American Cheese</t>
        </is>
      </c>
      <c r="C8" s="52" t="inlineStr">
        <is>
          <t>5lb block</t>
        </is>
      </c>
      <c r="D8" s="53" t="n">
        <v>20</v>
      </c>
      <c r="E8" s="54" t="n">
        <v>40</v>
      </c>
      <c r="F8" s="47">
        <f>IF(AND(D8&lt;&gt;"",E8&lt;&gt;"",E8&lt;&gt;0),D8/E8,"")</f>
        <v/>
      </c>
      <c r="G8" s="55" t="n"/>
      <c r="H8" s="55" t="n"/>
      <c r="I8" s="49">
        <f>IF(AND(H8&lt;&gt;"",G8&lt;&gt;""),MAX(0,G8-H8),"")</f>
        <v/>
      </c>
      <c r="J8" s="55" t="n"/>
    </row>
    <row r="9" ht="19.5" customHeight="1" s="36">
      <c r="A9" s="42" t="inlineStr">
        <is>
          <t>Meat</t>
        </is>
      </c>
      <c r="B9" s="43" t="inlineStr">
        <is>
          <t>Burger Patty</t>
        </is>
      </c>
      <c r="C9" s="44" t="inlineStr">
        <is>
          <t>10 lb beef</t>
        </is>
      </c>
      <c r="D9" s="45" t="n">
        <v>15</v>
      </c>
      <c r="E9" s="46" t="n">
        <v>20</v>
      </c>
      <c r="F9" s="47">
        <f>IF(AND(D9&lt;&gt;"",E9&lt;&gt;"",E9&lt;&gt;0),D9/E9,"")</f>
        <v/>
      </c>
      <c r="G9" s="48" t="n"/>
      <c r="H9" s="48" t="n"/>
      <c r="I9" s="49">
        <f>IF(AND(H9&lt;&gt;"",G9&lt;&gt;""),MAX(0,G9-H9),"")</f>
        <v/>
      </c>
      <c r="J9" s="48" t="n"/>
    </row>
    <row r="10" ht="19.5" customHeight="1" s="36">
      <c r="A10" s="50" t="inlineStr">
        <is>
          <t>Produce</t>
        </is>
      </c>
      <c r="B10" s="51" t="inlineStr">
        <is>
          <t>Tomatoe</t>
        </is>
      </c>
      <c r="C10" s="52" t="inlineStr">
        <is>
          <t>5lb box</t>
        </is>
      </c>
      <c r="D10" s="53" t="n">
        <v>10</v>
      </c>
      <c r="E10" s="54" t="n">
        <v>100</v>
      </c>
      <c r="F10" s="47">
        <f>IF(AND(D10&lt;&gt;"",E10&lt;&gt;"",E10&lt;&gt;0),D10/E10,"")</f>
        <v/>
      </c>
      <c r="G10" s="55" t="n"/>
      <c r="H10" s="55" t="n"/>
      <c r="I10" s="49">
        <f>IF(AND(H10&lt;&gt;"",G10&lt;&gt;""),MAX(0,G10-H10),"")</f>
        <v/>
      </c>
      <c r="J10" s="55" t="n"/>
    </row>
    <row r="11" ht="19.5" customHeight="1" s="36">
      <c r="A11" s="42" t="inlineStr">
        <is>
          <t>Produce</t>
        </is>
      </c>
      <c r="B11" s="43" t="inlineStr">
        <is>
          <t>Onion</t>
        </is>
      </c>
      <c r="C11" s="44" t="inlineStr">
        <is>
          <t>10lb bag</t>
        </is>
      </c>
      <c r="D11" s="45" t="n">
        <v>5</v>
      </c>
      <c r="E11" s="46" t="n">
        <v>100</v>
      </c>
      <c r="F11" s="47">
        <f>IF(AND(D11&lt;&gt;"",E11&lt;&gt;"",E11&lt;&gt;0),D11/E11,"")</f>
        <v/>
      </c>
      <c r="G11" s="48" t="n"/>
      <c r="H11" s="48" t="n"/>
      <c r="I11" s="49">
        <f>IF(AND(H11&lt;&gt;"",G11&lt;&gt;""),MAX(0,G11-H11),"")</f>
        <v/>
      </c>
      <c r="J11" s="48" t="n"/>
    </row>
    <row r="12" ht="19.5" customHeight="1" s="36">
      <c r="A12" s="50" t="inlineStr">
        <is>
          <t>Desert</t>
        </is>
      </c>
      <c r="B12" s="51" t="inlineStr">
        <is>
          <t>Cheesecake</t>
        </is>
      </c>
      <c r="C12" s="52" t="inlineStr">
        <is>
          <t>1 cake</t>
        </is>
      </c>
      <c r="D12" s="53" t="n">
        <v>10</v>
      </c>
      <c r="E12" s="54" t="n">
        <v>10</v>
      </c>
      <c r="F12" s="47">
        <f>IF(AND(D12&lt;&gt;"",E12&lt;&gt;"",E12&lt;&gt;0),D12/E12,"")</f>
        <v/>
      </c>
      <c r="G12" s="55" t="n"/>
      <c r="H12" s="55" t="n"/>
      <c r="I12" s="49">
        <f>IF(AND(H12&lt;&gt;"",G12&lt;&gt;""),MAX(0,G12-H12),"")</f>
        <v/>
      </c>
      <c r="J12" s="55" t="n"/>
    </row>
    <row r="13" ht="19.5" customHeight="1" s="36">
      <c r="A13" s="42" t="inlineStr">
        <is>
          <t>Beer</t>
        </is>
      </c>
      <c r="B13" s="43" t="inlineStr">
        <is>
          <t>Budlight</t>
        </is>
      </c>
      <c r="C13" s="44" t="inlineStr">
        <is>
          <t>1 case</t>
        </is>
      </c>
      <c r="D13" s="45" t="n">
        <v>20</v>
      </c>
      <c r="E13" s="46" t="n">
        <v>24</v>
      </c>
      <c r="F13" s="47">
        <f>IF(AND(D13&lt;&gt;"",E13&lt;&gt;"",E13&lt;&gt;0),D13/E13,"")</f>
        <v/>
      </c>
      <c r="G13" s="48" t="n"/>
      <c r="H13" s="48" t="n"/>
      <c r="I13" s="49">
        <f>IF(AND(H13&lt;&gt;"",G13&lt;&gt;""),MAX(0,G13-H13),"")</f>
        <v/>
      </c>
      <c r="J13" s="48" t="n"/>
    </row>
    <row r="14" ht="19.5" customHeight="1" s="36">
      <c r="A14" s="50" t="inlineStr">
        <is>
          <t>Liquor</t>
        </is>
      </c>
      <c r="B14" s="51" t="inlineStr">
        <is>
          <t>Tito's</t>
        </is>
      </c>
      <c r="C14" s="52" t="inlineStr">
        <is>
          <t>750ml</t>
        </is>
      </c>
      <c r="D14" s="53" t="n">
        <v>20</v>
      </c>
      <c r="E14" s="54" t="n">
        <v>25</v>
      </c>
      <c r="F14" s="47">
        <f>IF(AND(D14&lt;&gt;"",E14&lt;&gt;"",E14&lt;&gt;0),D14/E14,"")</f>
        <v/>
      </c>
      <c r="G14" s="55" t="n"/>
      <c r="H14" s="55" t="n"/>
      <c r="I14" s="49">
        <f>IF(AND(H14&lt;&gt;"",G14&lt;&gt;""),MAX(0,G14-H14),"")</f>
        <v/>
      </c>
      <c r="J14" s="55" t="n"/>
    </row>
    <row r="15" ht="19.5" customHeight="1" s="36">
      <c r="A15" s="42" t="inlineStr">
        <is>
          <t>Beer</t>
        </is>
      </c>
      <c r="B15" s="43" t="inlineStr">
        <is>
          <t>Ginger Beer</t>
        </is>
      </c>
      <c r="C15" s="44" t="inlineStr">
        <is>
          <t>1 case</t>
        </is>
      </c>
      <c r="D15" s="45" t="n">
        <v>20</v>
      </c>
      <c r="E15" s="46" t="n">
        <v>24</v>
      </c>
      <c r="F15" s="47">
        <f>IF(AND(D15&lt;&gt;"",E15&lt;&gt;"",E15&lt;&gt;0),D15/E15,"")</f>
        <v/>
      </c>
      <c r="G15" s="48" t="n"/>
      <c r="H15" s="48" t="n"/>
      <c r="I15" s="49">
        <f>IF(AND(H15&lt;&gt;"",G15&lt;&gt;""),MAX(0,G15-H15),"")</f>
        <v/>
      </c>
      <c r="J15" s="48" t="n"/>
    </row>
    <row r="16" ht="19.5" customHeight="1" s="36">
      <c r="A16" s="50" t="inlineStr">
        <is>
          <t>Produce</t>
        </is>
      </c>
      <c r="B16" s="51" t="inlineStr">
        <is>
          <t>Lime</t>
        </is>
      </c>
      <c r="C16" s="52" t="inlineStr">
        <is>
          <t>3lb box</t>
        </is>
      </c>
      <c r="D16" s="53" t="n">
        <v>6</v>
      </c>
      <c r="E16" s="54" t="n">
        <v>60</v>
      </c>
      <c r="F16" s="47">
        <f>IF(AND(D16&lt;&gt;"",E16&lt;&gt;"",E16&lt;&gt;0),D16/E16,"")</f>
        <v/>
      </c>
      <c r="G16" s="55" t="n"/>
      <c r="H16" s="55" t="n"/>
      <c r="I16" s="49">
        <f>IF(AND(H16&lt;&gt;"",G16&lt;&gt;""),MAX(0,G16-H16),"")</f>
        <v/>
      </c>
      <c r="J16" s="55" t="n"/>
    </row>
    <row r="17" ht="19.5" customHeight="1" s="36">
      <c r="A17" s="42" t="inlineStr">
        <is>
          <t>Liquor</t>
        </is>
      </c>
      <c r="B17" s="43" t="inlineStr">
        <is>
          <t>1800 REPOSADO</t>
        </is>
      </c>
      <c r="C17" s="44" t="n">
        <v>65022</v>
      </c>
      <c r="D17" s="45" t="n">
        <v>32.7</v>
      </c>
      <c r="E17" s="46" t="n">
        <v>16</v>
      </c>
      <c r="F17" s="47">
        <f>IF(AND(D17&lt;&gt;"",E17&lt;&gt;"",E17&lt;&gt;0),D17/E17,"")</f>
        <v/>
      </c>
      <c r="G17" s="48" t="n"/>
      <c r="H17" s="48" t="n"/>
      <c r="I17" s="49">
        <f>IF(AND(H17&lt;&gt;"",G17&lt;&gt;""),MAX(0,G17-H17),"")</f>
        <v/>
      </c>
      <c r="J17" s="48" t="inlineStr">
        <is>
          <t>ABC Store</t>
        </is>
      </c>
    </row>
    <row r="18" ht="19.5" customHeight="1" s="36">
      <c r="A18" s="50" t="inlineStr">
        <is>
          <t>Liquor</t>
        </is>
      </c>
      <c r="B18" s="51" t="inlineStr">
        <is>
          <t>ABSOLUT</t>
        </is>
      </c>
      <c r="C18" s="52" t="n">
        <v>46531</v>
      </c>
      <c r="D18" s="53" t="n">
        <v>21.7</v>
      </c>
      <c r="E18" s="54" t="n">
        <v>16</v>
      </c>
      <c r="F18" s="47">
        <f>IF(AND(D18&lt;&gt;"",E18&lt;&gt;"",E18&lt;&gt;0),D18/E18,"")</f>
        <v/>
      </c>
      <c r="G18" s="55" t="n"/>
      <c r="H18" s="55" t="n"/>
      <c r="I18" s="49">
        <f>IF(AND(H18&lt;&gt;"",G18&lt;&gt;""),MAX(0,G18-H18),"")</f>
        <v/>
      </c>
      <c r="J18" s="55" t="inlineStr">
        <is>
          <t>ABC Store</t>
        </is>
      </c>
    </row>
    <row r="19" ht="19.5" customHeight="1" s="36">
      <c r="A19" s="42" t="inlineStr">
        <is>
          <t>Liquor</t>
        </is>
      </c>
      <c r="B19" s="43" t="inlineStr">
        <is>
          <t>ABSOLUT CITRON</t>
        </is>
      </c>
      <c r="C19" s="44" t="n">
        <v>46520</v>
      </c>
      <c r="D19" s="45" t="n">
        <v>23.7</v>
      </c>
      <c r="E19" s="46" t="n">
        <v>16</v>
      </c>
      <c r="F19" s="47">
        <f>IF(AND(D19&lt;&gt;"",E19&lt;&gt;"",E19&lt;&gt;0),D19/E19,"")</f>
        <v/>
      </c>
      <c r="G19" s="48" t="n"/>
      <c r="H19" s="48" t="n"/>
      <c r="I19" s="49">
        <f>IF(AND(H19&lt;&gt;"",G19&lt;&gt;""),MAX(0,G19-H19),"")</f>
        <v/>
      </c>
      <c r="J19" s="48" t="inlineStr">
        <is>
          <t>ABC Store</t>
        </is>
      </c>
    </row>
    <row r="20" ht="19.5" customHeight="1" s="36">
      <c r="A20" s="50" t="inlineStr">
        <is>
          <t>Liquor</t>
        </is>
      </c>
      <c r="B20" s="51" t="inlineStr">
        <is>
          <t>ABSOLUT MANGO</t>
        </is>
      </c>
      <c r="C20" s="52" t="n">
        <v>46537</v>
      </c>
      <c r="D20" s="53" t="n">
        <v>21.7</v>
      </c>
      <c r="E20" s="54" t="n">
        <v>16</v>
      </c>
      <c r="F20" s="47">
        <f>IF(AND(D20&lt;&gt;"",E20&lt;&gt;"",E20&lt;&gt;0),D20/E20,"")</f>
        <v/>
      </c>
      <c r="G20" s="55" t="n"/>
      <c r="H20" s="55" t="n"/>
      <c r="I20" s="49">
        <f>IF(AND(H20&lt;&gt;"",G20&lt;&gt;""),MAX(0,G20-H20),"")</f>
        <v/>
      </c>
      <c r="J20" s="55" t="inlineStr">
        <is>
          <t>ABC Store</t>
        </is>
      </c>
    </row>
    <row r="21" ht="19.5" customHeight="1" s="36">
      <c r="A21" s="42" t="inlineStr">
        <is>
          <t>Liquor</t>
        </is>
      </c>
      <c r="B21" s="43" t="inlineStr">
        <is>
          <t>ABSOLUT PEPPAR</t>
        </is>
      </c>
      <c r="C21" s="44" t="n">
        <v>46523</v>
      </c>
      <c r="D21" s="45" t="n">
        <v>21.7</v>
      </c>
      <c r="E21" s="46" t="n">
        <v>16</v>
      </c>
      <c r="F21" s="47">
        <f>IF(AND(D21&lt;&gt;"",E21&lt;&gt;"",E21&lt;&gt;0),D21/E21,"")</f>
        <v/>
      </c>
      <c r="G21" s="48" t="n"/>
      <c r="H21" s="48" t="n"/>
      <c r="I21" s="49">
        <f>IF(AND(H21&lt;&gt;"",G21&lt;&gt;""),MAX(0,G21-H21),"")</f>
        <v/>
      </c>
      <c r="J21" s="48" t="inlineStr">
        <is>
          <t>ABC Store</t>
        </is>
      </c>
    </row>
    <row r="22" ht="19.5" customHeight="1" s="36">
      <c r="A22" s="50" t="inlineStr">
        <is>
          <t>Liquor</t>
        </is>
      </c>
      <c r="B22" s="51" t="inlineStr">
        <is>
          <t>ARISTOCRAT VODKA</t>
        </is>
      </c>
      <c r="C22" s="52" t="n">
        <v>43310</v>
      </c>
      <c r="D22" s="53" t="n">
        <v>9.4</v>
      </c>
      <c r="E22" s="54" t="n">
        <v>16</v>
      </c>
      <c r="F22" s="47">
        <f>IF(AND(D22&lt;&gt;"",E22&lt;&gt;"",E22&lt;&gt;0),D22/E22,"")</f>
        <v/>
      </c>
      <c r="G22" s="55" t="n"/>
      <c r="H22" s="55" t="n"/>
      <c r="I22" s="49">
        <f>IF(AND(H22&lt;&gt;"",G22&lt;&gt;""),MAX(0,G22-H22),"")</f>
        <v/>
      </c>
      <c r="J22" s="55" t="inlineStr">
        <is>
          <t>ABC Store</t>
        </is>
      </c>
    </row>
    <row r="23" ht="19.5" customHeight="1" s="36">
      <c r="A23" s="42" t="inlineStr">
        <is>
          <t>Liquor</t>
        </is>
      </c>
      <c r="B23" s="43" t="inlineStr">
        <is>
          <t>ARROW BANANA</t>
        </is>
      </c>
      <c r="C23" s="44" t="n">
        <v>60156</v>
      </c>
      <c r="D23" s="45" t="n">
        <v>14.7</v>
      </c>
      <c r="E23" s="46" t="n">
        <v>16</v>
      </c>
      <c r="F23" s="47">
        <f>IF(AND(D23&lt;&gt;"",E23&lt;&gt;"",E23&lt;&gt;0),D23/E23,"")</f>
        <v/>
      </c>
      <c r="G23" s="48" t="n"/>
      <c r="H23" s="48" t="n"/>
      <c r="I23" s="49">
        <f>IF(AND(H23&lt;&gt;"",G23&lt;&gt;""),MAX(0,G23-H23),"")</f>
        <v/>
      </c>
      <c r="J23" s="48" t="inlineStr">
        <is>
          <t>ABC Store</t>
        </is>
      </c>
    </row>
    <row r="24" ht="19.5" customHeight="1" s="36">
      <c r="A24" s="50" t="inlineStr">
        <is>
          <t>Liquor</t>
        </is>
      </c>
      <c r="B24" s="51" t="inlineStr">
        <is>
          <t>ARROW BLUE CURACAO</t>
        </is>
      </c>
      <c r="C24" s="52" t="n">
        <v>61312</v>
      </c>
      <c r="D24" s="53" t="n">
        <v>13.7</v>
      </c>
      <c r="E24" s="54" t="n">
        <v>16</v>
      </c>
      <c r="F24" s="47">
        <f>IF(AND(D24&lt;&gt;"",E24&lt;&gt;"",E24&lt;&gt;0),D24/E24,"")</f>
        <v/>
      </c>
      <c r="G24" s="55" t="n"/>
      <c r="H24" s="55" t="n"/>
      <c r="I24" s="49">
        <f>IF(AND(H24&lt;&gt;"",G24&lt;&gt;""),MAX(0,G24-H24),"")</f>
        <v/>
      </c>
      <c r="J24" s="55" t="inlineStr">
        <is>
          <t>ABC Store</t>
        </is>
      </c>
    </row>
    <row r="25" ht="19.5" customHeight="1" s="36">
      <c r="A25" s="42" t="inlineStr">
        <is>
          <t>Liquor</t>
        </is>
      </c>
      <c r="B25" s="43" t="inlineStr">
        <is>
          <t>ARROW CRÈME DE CACAO</t>
        </is>
      </c>
      <c r="C25" s="44" t="n">
        <v>59412</v>
      </c>
      <c r="D25" s="45" t="n">
        <v>14.7</v>
      </c>
      <c r="E25" s="46" t="n">
        <v>16</v>
      </c>
      <c r="F25" s="47">
        <f>IF(AND(D25&lt;&gt;"",E25&lt;&gt;"",E25&lt;&gt;0),D25/E25,"")</f>
        <v/>
      </c>
      <c r="G25" s="48" t="n"/>
      <c r="H25" s="48" t="n"/>
      <c r="I25" s="49">
        <f>IF(AND(H25&lt;&gt;"",G25&lt;&gt;""),MAX(0,G25-H25),"")</f>
        <v/>
      </c>
      <c r="J25" s="48" t="inlineStr">
        <is>
          <t>ABC Store</t>
        </is>
      </c>
    </row>
    <row r="26" ht="19.5" customHeight="1" s="36">
      <c r="A26" s="50" t="inlineStr">
        <is>
          <t>Liquor</t>
        </is>
      </c>
      <c r="B26" s="51" t="inlineStr">
        <is>
          <t>ARROW RASPBERRY</t>
        </is>
      </c>
      <c r="C26" s="52" t="n">
        <v>60885</v>
      </c>
      <c r="D26" s="53" t="n">
        <v>0</v>
      </c>
      <c r="E26" s="54" t="n">
        <v>16</v>
      </c>
      <c r="F26" s="47">
        <f>IF(AND(D26&lt;&gt;"",E26&lt;&gt;"",E26&lt;&gt;0),D26/E26,"")</f>
        <v/>
      </c>
      <c r="G26" s="55" t="n"/>
      <c r="H26" s="55" t="n"/>
      <c r="I26" s="49">
        <f>IF(AND(H26&lt;&gt;"",G26&lt;&gt;""),MAX(0,G26-H26),"")</f>
        <v/>
      </c>
      <c r="J26" s="55" t="inlineStr">
        <is>
          <t>ABC Store</t>
        </is>
      </c>
    </row>
    <row r="27" ht="19.5" customHeight="1" s="36">
      <c r="A27" s="42" t="inlineStr">
        <is>
          <t>Liquor</t>
        </is>
      </c>
      <c r="B27" s="43" t="inlineStr">
        <is>
          <t>ARROW TRIPLE Sec</t>
        </is>
      </c>
      <c r="C27" s="44" t="n">
        <v>61786</v>
      </c>
      <c r="D27" s="45" t="n">
        <v>9.699999999999999</v>
      </c>
      <c r="E27" s="46" t="n">
        <v>16</v>
      </c>
      <c r="F27" s="47">
        <f>IF(AND(D27&lt;&gt;"",E27&lt;&gt;"",E27&lt;&gt;0),D27/E27,"")</f>
        <v/>
      </c>
      <c r="G27" s="48" t="n"/>
      <c r="H27" s="48" t="n"/>
      <c r="I27" s="49">
        <f>IF(AND(H27&lt;&gt;"",G27&lt;&gt;""),MAX(0,G27-H27),"")</f>
        <v/>
      </c>
      <c r="J27" s="48" t="inlineStr">
        <is>
          <t>ABC Store</t>
        </is>
      </c>
    </row>
    <row r="28" ht="19.5" customHeight="1" s="36">
      <c r="A28" s="50" t="inlineStr">
        <is>
          <t>Liquor</t>
        </is>
      </c>
      <c r="B28" s="51" t="inlineStr">
        <is>
          <t>BACARDI LIGHT-DRY</t>
        </is>
      </c>
      <c r="C28" s="52" t="n">
        <v>47843</v>
      </c>
      <c r="D28" s="53" t="n">
        <v>16.7</v>
      </c>
      <c r="E28" s="54" t="n">
        <v>16</v>
      </c>
      <c r="F28" s="47">
        <f>IF(AND(D28&lt;&gt;"",E28&lt;&gt;"",E28&lt;&gt;0),D28/E28,"")</f>
        <v/>
      </c>
      <c r="G28" s="55" t="n"/>
      <c r="H28" s="55" t="n"/>
      <c r="I28" s="49">
        <f>IF(AND(H28&lt;&gt;"",G28&lt;&gt;""),MAX(0,G28-H28),"")</f>
        <v/>
      </c>
      <c r="J28" s="55" t="inlineStr">
        <is>
          <t>ABC Store</t>
        </is>
      </c>
    </row>
    <row r="29" ht="19.5" customHeight="1" s="36">
      <c r="A29" s="42" t="inlineStr">
        <is>
          <t>Liquor</t>
        </is>
      </c>
      <c r="B29" s="43" t="inlineStr">
        <is>
          <t>BAILEY'S IRISH CREAM</t>
        </is>
      </c>
      <c r="C29" s="44" t="n">
        <v>63019</v>
      </c>
      <c r="D29" s="45" t="n">
        <v>26.7</v>
      </c>
      <c r="E29" s="46" t="n">
        <v>16</v>
      </c>
      <c r="F29" s="47">
        <f>IF(AND(D29&lt;&gt;"",E29&lt;&gt;"",E29&lt;&gt;0),D29/E29,"")</f>
        <v/>
      </c>
      <c r="G29" s="48" t="n"/>
      <c r="H29" s="48" t="n"/>
      <c r="I29" s="49">
        <f>IF(AND(H29&lt;&gt;"",G29&lt;&gt;""),MAX(0,G29-H29),"")</f>
        <v/>
      </c>
      <c r="J29" s="48" t="inlineStr">
        <is>
          <t>ABC Store</t>
        </is>
      </c>
    </row>
    <row r="30" ht="19.5" customHeight="1" s="36">
      <c r="A30" s="50" t="inlineStr">
        <is>
          <t>Liquor</t>
        </is>
      </c>
      <c r="B30" s="51" t="inlineStr">
        <is>
          <t>BARTONS LONG ISLAND TEA</t>
        </is>
      </c>
      <c r="C30" s="52" t="n">
        <v>51769</v>
      </c>
      <c r="D30" s="53" t="n">
        <v>22.7</v>
      </c>
      <c r="E30" s="54" t="n">
        <v>16</v>
      </c>
      <c r="F30" s="47">
        <f>IF(AND(D30&lt;&gt;"",E30&lt;&gt;"",E30&lt;&gt;0),D30/E30,"")</f>
        <v/>
      </c>
      <c r="G30" s="55" t="n"/>
      <c r="H30" s="55" t="n"/>
      <c r="I30" s="49">
        <f>IF(AND(H30&lt;&gt;"",G30&lt;&gt;""),MAX(0,G30-H30),"")</f>
        <v/>
      </c>
      <c r="J30" s="55" t="inlineStr">
        <is>
          <t>ABC Store</t>
        </is>
      </c>
    </row>
    <row r="31" ht="19.5" customHeight="1" s="36">
      <c r="A31" s="42" t="inlineStr">
        <is>
          <t>Liquor</t>
        </is>
      </c>
      <c r="B31" s="43" t="inlineStr">
        <is>
          <t>BEEFEATER</t>
        </is>
      </c>
      <c r="C31" s="44" t="n">
        <v>42918</v>
      </c>
      <c r="D31" s="45" t="n">
        <v>23.7</v>
      </c>
      <c r="E31" s="46" t="n">
        <v>16</v>
      </c>
      <c r="F31" s="47">
        <f>IF(AND(D31&lt;&gt;"",E31&lt;&gt;"",E31&lt;&gt;0),D31/E31,"")</f>
        <v/>
      </c>
      <c r="G31" s="48" t="n"/>
      <c r="H31" s="48" t="n"/>
      <c r="I31" s="49">
        <f>IF(AND(H31&lt;&gt;"",G31&lt;&gt;""),MAX(0,G31-H31),"")</f>
        <v/>
      </c>
      <c r="J31" s="48" t="inlineStr">
        <is>
          <t>ABC Store</t>
        </is>
      </c>
    </row>
    <row r="32" ht="19.5" customHeight="1" s="36">
      <c r="A32" s="50" t="inlineStr">
        <is>
          <t>Liquor</t>
        </is>
      </c>
      <c r="B32" s="51" t="inlineStr">
        <is>
          <t>BOMBAY SAPPHIRE</t>
        </is>
      </c>
      <c r="C32" s="52" t="n">
        <v>42945</v>
      </c>
      <c r="D32" s="53" t="n">
        <v>25.7</v>
      </c>
      <c r="E32" s="54" t="n">
        <v>16</v>
      </c>
      <c r="F32" s="47">
        <f>IF(AND(D32&lt;&gt;"",E32&lt;&gt;"",E32&lt;&gt;0),D32/E32,"")</f>
        <v/>
      </c>
      <c r="G32" s="55" t="n"/>
      <c r="H32" s="55" t="n"/>
      <c r="I32" s="49">
        <f>IF(AND(H32&lt;&gt;"",G32&lt;&gt;""),MAX(0,G32-H32),"")</f>
        <v/>
      </c>
      <c r="J32" s="55" t="inlineStr">
        <is>
          <t>ABC Store</t>
        </is>
      </c>
    </row>
    <row r="33" ht="19.5" customHeight="1" s="36">
      <c r="A33" s="42" t="inlineStr">
        <is>
          <t>Liquor</t>
        </is>
      </c>
      <c r="B33" s="43" t="inlineStr">
        <is>
          <t>BOSTON PEACH</t>
        </is>
      </c>
      <c r="C33" s="44" t="n">
        <v>60969</v>
      </c>
      <c r="D33" s="45" t="n">
        <v>10.55</v>
      </c>
      <c r="E33" s="46" t="n">
        <v>16</v>
      </c>
      <c r="F33" s="47">
        <f>IF(AND(D33&lt;&gt;"",E33&lt;&gt;"",E33&lt;&gt;0),D33/E33,"")</f>
        <v/>
      </c>
      <c r="G33" s="48" t="n"/>
      <c r="H33" s="48" t="n"/>
      <c r="I33" s="49">
        <f>IF(AND(H33&lt;&gt;"",G33&lt;&gt;""),MAX(0,G33-H33),"")</f>
        <v/>
      </c>
      <c r="J33" s="48" t="inlineStr">
        <is>
          <t>ABC Store</t>
        </is>
      </c>
    </row>
    <row r="34" ht="19.5" customHeight="1" s="36">
      <c r="A34" s="50" t="inlineStr">
        <is>
          <t>Liquor</t>
        </is>
      </c>
      <c r="B34" s="51" t="inlineStr">
        <is>
          <t>BULLEIT BOURBON</t>
        </is>
      </c>
      <c r="C34" s="52" t="n">
        <v>27026</v>
      </c>
      <c r="D34" s="53" t="n">
        <v>33.7</v>
      </c>
      <c r="E34" s="54" t="n">
        <v>16</v>
      </c>
      <c r="F34" s="47">
        <f>IF(AND(D34&lt;&gt;"",E34&lt;&gt;"",E34&lt;&gt;0),D34/E34,"")</f>
        <v/>
      </c>
      <c r="G34" s="55" t="n"/>
      <c r="H34" s="55" t="n"/>
      <c r="I34" s="49">
        <f>IF(AND(H34&lt;&gt;"",G34&lt;&gt;""),MAX(0,G34-H34),"")</f>
        <v/>
      </c>
      <c r="J34" s="55" t="inlineStr">
        <is>
          <t>ABC Store</t>
        </is>
      </c>
    </row>
    <row r="35" ht="19.5" customHeight="1" s="36">
      <c r="A35" s="42" t="inlineStr">
        <is>
          <t>Liquor</t>
        </is>
      </c>
      <c r="B35" s="43" t="inlineStr">
        <is>
          <t>BURNETTS RASPBERRY</t>
        </is>
      </c>
      <c r="C35" s="44" t="n">
        <v>43606</v>
      </c>
      <c r="D35" s="45" t="n">
        <v>23.7</v>
      </c>
      <c r="E35" s="46" t="n">
        <v>16</v>
      </c>
      <c r="F35" s="47">
        <f>IF(AND(D35&lt;&gt;"",E35&lt;&gt;"",E35&lt;&gt;0),D35/E35,"")</f>
        <v/>
      </c>
      <c r="G35" s="48" t="n"/>
      <c r="H35" s="48" t="n"/>
      <c r="I35" s="49">
        <f>IF(AND(H35&lt;&gt;"",G35&lt;&gt;""),MAX(0,G35-H35),"")</f>
        <v/>
      </c>
      <c r="J35" s="48" t="inlineStr">
        <is>
          <t>ABC Store</t>
        </is>
      </c>
    </row>
    <row r="36" ht="19.5" customHeight="1" s="36">
      <c r="A36" s="50" t="inlineStr">
        <is>
          <t>Liquor</t>
        </is>
      </c>
      <c r="B36" s="51" t="inlineStr">
        <is>
          <t>BURNETTS RASPBERRY (Small)</t>
        </is>
      </c>
      <c r="C36" s="52" t="n">
        <v>43607</v>
      </c>
      <c r="D36" s="53" t="n">
        <v>10.7</v>
      </c>
      <c r="E36" s="54" t="n">
        <v>16</v>
      </c>
      <c r="F36" s="47">
        <f>IF(AND(D36&lt;&gt;"",E36&lt;&gt;"",E36&lt;&gt;0),D36/E36,"")</f>
        <v/>
      </c>
      <c r="G36" s="55" t="n"/>
      <c r="H36" s="55" t="n"/>
      <c r="I36" s="49">
        <f>IF(AND(H36&lt;&gt;"",G36&lt;&gt;""),MAX(0,G36-H36),"")</f>
        <v/>
      </c>
      <c r="J36" s="55" t="inlineStr">
        <is>
          <t>ABC Store</t>
        </is>
      </c>
    </row>
    <row r="37" ht="19.5" customHeight="1" s="36">
      <c r="A37" s="42" t="inlineStr">
        <is>
          <t>Liquor</t>
        </is>
      </c>
      <c r="B37" s="43" t="inlineStr">
        <is>
          <t>CAPTAIN MORGAN</t>
        </is>
      </c>
      <c r="C37" s="44" t="n">
        <v>49232</v>
      </c>
      <c r="D37" s="45" t="n">
        <v>21.7</v>
      </c>
      <c r="E37" s="46" t="n">
        <v>16</v>
      </c>
      <c r="F37" s="47">
        <f>IF(AND(D37&lt;&gt;"",E37&lt;&gt;"",E37&lt;&gt;0),D37/E37,"")</f>
        <v/>
      </c>
      <c r="G37" s="48" t="n"/>
      <c r="H37" s="48" t="n"/>
      <c r="I37" s="49">
        <f>IF(AND(H37&lt;&gt;"",G37&lt;&gt;""),MAX(0,G37-H37),"")</f>
        <v/>
      </c>
      <c r="J37" s="48" t="inlineStr">
        <is>
          <t>ABC Store</t>
        </is>
      </c>
    </row>
    <row r="38" ht="19.5" customHeight="1" s="36">
      <c r="A38" s="50" t="inlineStr">
        <is>
          <t>Liquor</t>
        </is>
      </c>
      <c r="B38" s="51" t="inlineStr">
        <is>
          <t>CAPTAIN MORGAN BLACK</t>
        </is>
      </c>
      <c r="C38" s="52" t="n">
        <v>49295</v>
      </c>
      <c r="D38" s="53" t="n">
        <v>25.7</v>
      </c>
      <c r="E38" s="54" t="n">
        <v>16</v>
      </c>
      <c r="F38" s="47">
        <f>IF(AND(D38&lt;&gt;"",E38&lt;&gt;"",E38&lt;&gt;0),D38/E38,"")</f>
        <v/>
      </c>
      <c r="G38" s="55" t="n"/>
      <c r="H38" s="55" t="n"/>
      <c r="I38" s="49">
        <f>IF(AND(H38&lt;&gt;"",G38&lt;&gt;""),MAX(0,G38-H38),"")</f>
        <v/>
      </c>
      <c r="J38" s="55" t="inlineStr">
        <is>
          <t>ABC Store</t>
        </is>
      </c>
    </row>
    <row r="39" ht="19.5" customHeight="1" s="36">
      <c r="A39" s="42" t="inlineStr">
        <is>
          <t>Liquor</t>
        </is>
      </c>
      <c r="B39" s="43" t="inlineStr">
        <is>
          <t>CHAMBORD</t>
        </is>
      </c>
      <c r="C39" s="44" t="n">
        <v>63409</v>
      </c>
      <c r="D39" s="45" t="n">
        <v>33.7</v>
      </c>
      <c r="E39" s="46" t="n">
        <v>16</v>
      </c>
      <c r="F39" s="47">
        <f>IF(AND(D39&lt;&gt;"",E39&lt;&gt;"",E39&lt;&gt;0),D39/E39,"")</f>
        <v/>
      </c>
      <c r="G39" s="48" t="n"/>
      <c r="H39" s="48" t="n"/>
      <c r="I39" s="49">
        <f>IF(AND(H39&lt;&gt;"",G39&lt;&gt;""),MAX(0,G39-H39),"")</f>
        <v/>
      </c>
      <c r="J39" s="48" t="inlineStr">
        <is>
          <t>ABC Store</t>
        </is>
      </c>
    </row>
    <row r="40" ht="19.5" customHeight="1" s="36">
      <c r="A40" s="50" t="inlineStr">
        <is>
          <t>Liquor</t>
        </is>
      </c>
      <c r="B40" s="51" t="inlineStr">
        <is>
          <t>COURVOISIER VS</t>
        </is>
      </c>
      <c r="C40" s="52" t="n">
        <v>51156</v>
      </c>
      <c r="D40" s="53" t="n">
        <v>33.7</v>
      </c>
      <c r="E40" s="54" t="n">
        <v>16</v>
      </c>
      <c r="F40" s="47">
        <f>IF(AND(D40&lt;&gt;"",E40&lt;&gt;"",E40&lt;&gt;0),D40/E40,"")</f>
        <v/>
      </c>
      <c r="G40" s="55" t="n"/>
      <c r="H40" s="55" t="n"/>
      <c r="I40" s="49">
        <f>IF(AND(H40&lt;&gt;"",G40&lt;&gt;""),MAX(0,G40-H40),"")</f>
        <v/>
      </c>
      <c r="J40" s="55" t="inlineStr">
        <is>
          <t>ABC Store</t>
        </is>
      </c>
    </row>
    <row r="41" ht="19.5" customHeight="1" s="36">
      <c r="A41" s="42" t="inlineStr">
        <is>
          <t>Liquor</t>
        </is>
      </c>
      <c r="B41" s="43" t="inlineStr">
        <is>
          <t>CROWN APPLE</t>
        </is>
      </c>
      <c r="C41" s="44" t="n">
        <v>37890</v>
      </c>
      <c r="D41" s="45" t="n">
        <v>32.7</v>
      </c>
      <c r="E41" s="46" t="n">
        <v>16</v>
      </c>
      <c r="F41" s="47">
        <f>IF(AND(D41&lt;&gt;"",E41&lt;&gt;"",E41&lt;&gt;0),D41/E41,"")</f>
        <v/>
      </c>
      <c r="G41" s="48" t="n"/>
      <c r="H41" s="48" t="n"/>
      <c r="I41" s="49">
        <f>IF(AND(H41&lt;&gt;"",G41&lt;&gt;""),MAX(0,G41-H41),"")</f>
        <v/>
      </c>
      <c r="J41" s="48" t="inlineStr">
        <is>
          <t>ABC Store</t>
        </is>
      </c>
    </row>
    <row r="42" ht="19.5" customHeight="1" s="36">
      <c r="A42" s="50" t="inlineStr">
        <is>
          <t>Liquor</t>
        </is>
      </c>
      <c r="B42" s="51" t="inlineStr">
        <is>
          <t>CROWN ROYAL W/ O BAG</t>
        </is>
      </c>
      <c r="C42" s="52" t="n">
        <v>37910</v>
      </c>
      <c r="D42" s="53" t="n">
        <v>32.7</v>
      </c>
      <c r="E42" s="54" t="n">
        <v>16</v>
      </c>
      <c r="F42" s="47">
        <f>IF(AND(D42&lt;&gt;"",E42&lt;&gt;"",E42&lt;&gt;0),D42/E42,"")</f>
        <v/>
      </c>
      <c r="G42" s="55" t="n"/>
      <c r="H42" s="55" t="n"/>
      <c r="I42" s="49">
        <f>IF(AND(H42&lt;&gt;"",G42&lt;&gt;""),MAX(0,G42-H42),"")</f>
        <v/>
      </c>
      <c r="J42" s="55" t="inlineStr">
        <is>
          <t>ABC Store</t>
        </is>
      </c>
    </row>
    <row r="43" ht="19.5" customHeight="1" s="36">
      <c r="A43" s="42" t="inlineStr">
        <is>
          <t>Liquor</t>
        </is>
      </c>
      <c r="B43" s="43" t="inlineStr">
        <is>
          <t>CRUZAN 151</t>
        </is>
      </c>
      <c r="C43" s="44" t="n">
        <v>48453</v>
      </c>
      <c r="D43" s="45" t="n">
        <v>27.7</v>
      </c>
      <c r="E43" s="46" t="n">
        <v>16</v>
      </c>
      <c r="F43" s="47">
        <f>IF(AND(D43&lt;&gt;"",E43&lt;&gt;"",E43&lt;&gt;0),D43/E43,"")</f>
        <v/>
      </c>
      <c r="G43" s="48" t="n"/>
      <c r="H43" s="48" t="n"/>
      <c r="I43" s="49">
        <f>IF(AND(H43&lt;&gt;"",G43&lt;&gt;""),MAX(0,G43-H43),"")</f>
        <v/>
      </c>
      <c r="J43" s="48" t="inlineStr">
        <is>
          <t>ABC Store</t>
        </is>
      </c>
    </row>
    <row r="44" ht="19.5" customHeight="1" s="36">
      <c r="A44" s="50" t="inlineStr">
        <is>
          <t>Liquor</t>
        </is>
      </c>
      <c r="B44" s="51" t="inlineStr">
        <is>
          <t>DEKUYPER AMARETTO</t>
        </is>
      </c>
      <c r="C44" s="52" t="n">
        <v>58320</v>
      </c>
      <c r="D44" s="53" t="n">
        <v>13.7</v>
      </c>
      <c r="E44" s="54" t="n">
        <v>16</v>
      </c>
      <c r="F44" s="47">
        <f>IF(AND(D44&lt;&gt;"",E44&lt;&gt;"",E44&lt;&gt;0),D44/E44,"")</f>
        <v/>
      </c>
      <c r="G44" s="55" t="n"/>
      <c r="H44" s="55" t="n"/>
      <c r="I44" s="49">
        <f>IF(AND(H44&lt;&gt;"",G44&lt;&gt;""),MAX(0,G44-H44),"")</f>
        <v/>
      </c>
      <c r="J44" s="55" t="inlineStr">
        <is>
          <t>ABC Store</t>
        </is>
      </c>
    </row>
    <row r="45" ht="19.5" customHeight="1" s="36">
      <c r="A45" s="42" t="inlineStr">
        <is>
          <t>Liquor</t>
        </is>
      </c>
      <c r="B45" s="43" t="inlineStr">
        <is>
          <t>DEKUYPER BUTTERSHOTS</t>
        </is>
      </c>
      <c r="C45" s="44" t="n">
        <v>60861</v>
      </c>
      <c r="D45" s="45" t="n">
        <v>14.7</v>
      </c>
      <c r="E45" s="46" t="n">
        <v>16</v>
      </c>
      <c r="F45" s="47">
        <f>IF(AND(D45&lt;&gt;"",E45&lt;&gt;"",E45&lt;&gt;0),D45/E45,"")</f>
        <v/>
      </c>
      <c r="G45" s="48" t="n"/>
      <c r="H45" s="48" t="n"/>
      <c r="I45" s="49">
        <f>IF(AND(H45&lt;&gt;"",G45&lt;&gt;""),MAX(0,G45-H45),"")</f>
        <v/>
      </c>
      <c r="J45" s="48" t="inlineStr">
        <is>
          <t>ABC Store</t>
        </is>
      </c>
    </row>
    <row r="46" ht="19.5" customHeight="1" s="36">
      <c r="A46" s="50" t="inlineStr">
        <is>
          <t>Liquor</t>
        </is>
      </c>
      <c r="B46" s="51" t="inlineStr">
        <is>
          <t>DEKUYPER SOUR APPLE PUCKER</t>
        </is>
      </c>
      <c r="C46" s="52" t="n">
        <v>61041</v>
      </c>
      <c r="D46" s="53" t="n">
        <v>14.7</v>
      </c>
      <c r="E46" s="54" t="n">
        <v>16</v>
      </c>
      <c r="F46" s="47">
        <f>IF(AND(D46&lt;&gt;"",E46&lt;&gt;"",E46&lt;&gt;0),D46/E46,"")</f>
        <v/>
      </c>
      <c r="G46" s="55" t="n"/>
      <c r="H46" s="55" t="n"/>
      <c r="I46" s="49">
        <f>IF(AND(H46&lt;&gt;"",G46&lt;&gt;""),MAX(0,G46-H46),"")</f>
        <v/>
      </c>
      <c r="J46" s="55" t="inlineStr">
        <is>
          <t>ABC Store</t>
        </is>
      </c>
    </row>
    <row r="47" ht="19.5" customHeight="1" s="36">
      <c r="A47" s="42" t="inlineStr">
        <is>
          <t>Liquor</t>
        </is>
      </c>
      <c r="B47" s="43" t="inlineStr">
        <is>
          <t>DEWAR'S WHITE LABEL</t>
        </is>
      </c>
      <c r="C47" s="44" t="n">
        <v>33959</v>
      </c>
      <c r="D47" s="45" t="n">
        <v>28.7</v>
      </c>
      <c r="E47" s="46" t="n">
        <v>16</v>
      </c>
      <c r="F47" s="47">
        <f>IF(AND(D47&lt;&gt;"",E47&lt;&gt;"",E47&lt;&gt;0),D47/E47,"")</f>
        <v/>
      </c>
      <c r="G47" s="48" t="n"/>
      <c r="H47" s="48" t="n"/>
      <c r="I47" s="49">
        <f>IF(AND(H47&lt;&gt;"",G47&lt;&gt;""),MAX(0,G47-H47),"")</f>
        <v/>
      </c>
      <c r="J47" s="48" t="inlineStr">
        <is>
          <t>ABC Store</t>
        </is>
      </c>
    </row>
    <row r="48" ht="19.5" customHeight="1" s="36">
      <c r="A48" s="50" t="inlineStr">
        <is>
          <t>Liquor</t>
        </is>
      </c>
      <c r="B48" s="51" t="inlineStr">
        <is>
          <t>DON JULIO REPOSADO</t>
        </is>
      </c>
      <c r="C48" s="52" t="n">
        <v>65232</v>
      </c>
      <c r="D48" s="53" t="n">
        <v>55.7</v>
      </c>
      <c r="E48" s="54" t="n">
        <v>16</v>
      </c>
      <c r="F48" s="47">
        <f>IF(AND(D48&lt;&gt;"",E48&lt;&gt;"",E48&lt;&gt;0),D48/E48,"")</f>
        <v/>
      </c>
      <c r="G48" s="55" t="n"/>
      <c r="H48" s="55" t="n"/>
      <c r="I48" s="49">
        <f>IF(AND(H48&lt;&gt;"",G48&lt;&gt;""),MAX(0,G48-H48),"")</f>
        <v/>
      </c>
      <c r="J48" s="55" t="inlineStr">
        <is>
          <t>ABC Store</t>
        </is>
      </c>
    </row>
    <row r="49" ht="19.5" customHeight="1" s="36">
      <c r="A49" s="42" t="inlineStr">
        <is>
          <t>Liquor</t>
        </is>
      </c>
      <c r="B49" s="43" t="inlineStr">
        <is>
          <t>EARLY TIMES (Blend)</t>
        </is>
      </c>
      <c r="C49" s="44" t="n">
        <v>23535</v>
      </c>
      <c r="D49" s="45" t="n">
        <v>13.7</v>
      </c>
      <c r="E49" s="46" t="n">
        <v>16</v>
      </c>
      <c r="F49" s="47">
        <f>IF(AND(D49&lt;&gt;"",E49&lt;&gt;"",E49&lt;&gt;0),D49/E49,"")</f>
        <v/>
      </c>
      <c r="G49" s="48" t="n"/>
      <c r="H49" s="48" t="n"/>
      <c r="I49" s="49">
        <f>IF(AND(H49&lt;&gt;"",G49&lt;&gt;""),MAX(0,G49-H49),"")</f>
        <v/>
      </c>
      <c r="J49" s="48" t="inlineStr">
        <is>
          <t>ABC Store</t>
        </is>
      </c>
    </row>
    <row r="50" ht="19.5" customHeight="1" s="36">
      <c r="A50" s="50" t="inlineStr">
        <is>
          <t>Liquor</t>
        </is>
      </c>
      <c r="B50" s="51" t="inlineStr">
        <is>
          <t>FIREBALL WHISKEY</t>
        </is>
      </c>
      <c r="C50" s="52" t="n">
        <v>63880</v>
      </c>
      <c r="D50" s="53" t="n">
        <v>19.7</v>
      </c>
      <c r="E50" s="54" t="n">
        <v>16</v>
      </c>
      <c r="F50" s="47">
        <f>IF(AND(D50&lt;&gt;"",E50&lt;&gt;"",E50&lt;&gt;0),D50/E50,"")</f>
        <v/>
      </c>
      <c r="G50" s="55" t="n"/>
      <c r="H50" s="55" t="n"/>
      <c r="I50" s="49">
        <f>IF(AND(H50&lt;&gt;"",G50&lt;&gt;""),MAX(0,G50-H50),"")</f>
        <v/>
      </c>
      <c r="J50" s="55" t="inlineStr">
        <is>
          <t>ABC Store</t>
        </is>
      </c>
    </row>
    <row r="51" ht="19.5" customHeight="1" s="36">
      <c r="A51" s="42" t="inlineStr">
        <is>
          <t>Liquor</t>
        </is>
      </c>
      <c r="B51" s="43" t="inlineStr">
        <is>
          <t>FRANGELICO</t>
        </is>
      </c>
      <c r="C51" s="44" t="n">
        <v>63489</v>
      </c>
      <c r="D51" s="45" t="n">
        <v>32.7</v>
      </c>
      <c r="E51" s="46" t="n">
        <v>16</v>
      </c>
      <c r="F51" s="47">
        <f>IF(AND(D51&lt;&gt;"",E51&lt;&gt;"",E51&lt;&gt;0),D51/E51,"")</f>
        <v/>
      </c>
      <c r="G51" s="48" t="n"/>
      <c r="H51" s="48" t="n"/>
      <c r="I51" s="49">
        <f>IF(AND(H51&lt;&gt;"",G51&lt;&gt;""),MAX(0,G51-H51),"")</f>
        <v/>
      </c>
      <c r="J51" s="48" t="inlineStr">
        <is>
          <t>ABC Store</t>
        </is>
      </c>
    </row>
    <row r="52" ht="19.5" customHeight="1" s="36">
      <c r="A52" s="50" t="inlineStr">
        <is>
          <t>Liquor</t>
        </is>
      </c>
      <c r="B52" s="51" t="inlineStr">
        <is>
          <t>GODIVA CHOCOLATE</t>
        </is>
      </c>
      <c r="C52" s="52" t="n">
        <v>62501</v>
      </c>
      <c r="D52" s="53" t="n">
        <v>33.7</v>
      </c>
      <c r="E52" s="54" t="n">
        <v>16</v>
      </c>
      <c r="F52" s="47">
        <f>IF(AND(D52&lt;&gt;"",E52&lt;&gt;"",E52&lt;&gt;0),D52/E52,"")</f>
        <v/>
      </c>
      <c r="G52" s="55" t="n"/>
      <c r="H52" s="55" t="n"/>
      <c r="I52" s="49">
        <f>IF(AND(H52&lt;&gt;"",G52&lt;&gt;""),MAX(0,G52-H52),"")</f>
        <v/>
      </c>
      <c r="J52" s="55" t="inlineStr">
        <is>
          <t>ABC Store</t>
        </is>
      </c>
    </row>
    <row r="53" ht="19.5" customHeight="1" s="36">
      <c r="A53" s="42" t="inlineStr">
        <is>
          <t>Liquor</t>
        </is>
      </c>
      <c r="B53" s="43" t="inlineStr">
        <is>
          <t>GRAND MARNIER</t>
        </is>
      </c>
      <c r="C53" s="44" t="n">
        <v>63060</v>
      </c>
      <c r="D53" s="45" t="n">
        <v>43.7</v>
      </c>
      <c r="E53" s="46" t="n">
        <v>16</v>
      </c>
      <c r="F53" s="47">
        <f>IF(AND(D53&lt;&gt;"",E53&lt;&gt;"",E53&lt;&gt;0),D53/E53,"")</f>
        <v/>
      </c>
      <c r="G53" s="48" t="n"/>
      <c r="H53" s="48" t="n"/>
      <c r="I53" s="49">
        <f>IF(AND(H53&lt;&gt;"",G53&lt;&gt;""),MAX(0,G53-H53),"")</f>
        <v/>
      </c>
      <c r="J53" s="48" t="inlineStr">
        <is>
          <t>ABC Store</t>
        </is>
      </c>
    </row>
    <row r="54" ht="19.5" customHeight="1" s="36">
      <c r="A54" s="50" t="inlineStr">
        <is>
          <t>Liquor</t>
        </is>
      </c>
      <c r="B54" s="51" t="inlineStr">
        <is>
          <t>GREY GOOSE</t>
        </is>
      </c>
      <c r="C54" s="52" t="n">
        <v>46837</v>
      </c>
      <c r="D54" s="53" t="n">
        <v>33.7</v>
      </c>
      <c r="E54" s="54" t="n">
        <v>16</v>
      </c>
      <c r="F54" s="47">
        <f>IF(AND(D54&lt;&gt;"",E54&lt;&gt;"",E54&lt;&gt;0),D54/E54,"")</f>
        <v/>
      </c>
      <c r="G54" s="55" t="n"/>
      <c r="H54" s="55" t="n"/>
      <c r="I54" s="49">
        <f>IF(AND(H54&lt;&gt;"",G54&lt;&gt;""),MAX(0,G54-H54),"")</f>
        <v/>
      </c>
      <c r="J54" s="55" t="inlineStr">
        <is>
          <t>ABC Store</t>
        </is>
      </c>
    </row>
    <row r="55" ht="19.5" customHeight="1" s="36">
      <c r="A55" s="42" t="inlineStr">
        <is>
          <t>Liquor</t>
        </is>
      </c>
      <c r="B55" s="43" t="inlineStr">
        <is>
          <t>HYPNOTIQ</t>
        </is>
      </c>
      <c r="C55" s="44" t="n">
        <v>63052</v>
      </c>
      <c r="D55" s="45" t="n">
        <v>23.7</v>
      </c>
      <c r="E55" s="46" t="n">
        <v>16</v>
      </c>
      <c r="F55" s="47">
        <f>IF(AND(D55&lt;&gt;"",E55&lt;&gt;"",E55&lt;&gt;0),D55/E55,"")</f>
        <v/>
      </c>
      <c r="G55" s="48" t="n"/>
      <c r="H55" s="48" t="n"/>
      <c r="I55" s="49">
        <f>IF(AND(H55&lt;&gt;"",G55&lt;&gt;""),MAX(0,G55-H55),"")</f>
        <v/>
      </c>
      <c r="J55" s="48" t="inlineStr">
        <is>
          <t>ABC Store</t>
        </is>
      </c>
    </row>
    <row r="56" ht="19.5" customHeight="1" s="36">
      <c r="A56" s="50" t="inlineStr">
        <is>
          <t>Liquor</t>
        </is>
      </c>
      <c r="B56" s="51" t="inlineStr">
        <is>
          <t>JACK DANIEL'S BLACK LABEL</t>
        </is>
      </c>
      <c r="C56" s="52" t="n">
        <v>32479</v>
      </c>
      <c r="D56" s="53" t="n">
        <v>31.2</v>
      </c>
      <c r="E56" s="54" t="n">
        <v>16</v>
      </c>
      <c r="F56" s="47">
        <f>IF(AND(D56&lt;&gt;"",E56&lt;&gt;"",E56&lt;&gt;0),D56/E56,"")</f>
        <v/>
      </c>
      <c r="G56" s="55" t="n"/>
      <c r="H56" s="55" t="n"/>
      <c r="I56" s="49">
        <f>IF(AND(H56&lt;&gt;"",G56&lt;&gt;""),MAX(0,G56-H56),"")</f>
        <v/>
      </c>
      <c r="J56" s="55" t="inlineStr">
        <is>
          <t>ABC Store</t>
        </is>
      </c>
    </row>
    <row r="57" ht="19.5" customHeight="1" s="36">
      <c r="A57" s="42" t="inlineStr">
        <is>
          <t>Liquor</t>
        </is>
      </c>
      <c r="B57" s="43" t="inlineStr">
        <is>
          <t>JACK DANIEL'S HONEY</t>
        </is>
      </c>
      <c r="C57" s="44" t="n">
        <v>32601</v>
      </c>
      <c r="D57" s="45" t="n">
        <v>28.2</v>
      </c>
      <c r="E57" s="46" t="n">
        <v>16</v>
      </c>
      <c r="F57" s="47">
        <f>IF(AND(D57&lt;&gt;"",E57&lt;&gt;"",E57&lt;&gt;0),D57/E57,"")</f>
        <v/>
      </c>
      <c r="G57" s="48" t="n"/>
      <c r="H57" s="48" t="n"/>
      <c r="I57" s="49">
        <f>IF(AND(H57&lt;&gt;"",G57&lt;&gt;""),MAX(0,G57-H57),"")</f>
        <v/>
      </c>
      <c r="J57" s="48" t="inlineStr">
        <is>
          <t>ABC Store</t>
        </is>
      </c>
    </row>
    <row r="58" ht="19.5" customHeight="1" s="36">
      <c r="A58" s="50" t="inlineStr">
        <is>
          <t>Liquor</t>
        </is>
      </c>
      <c r="B58" s="51" t="inlineStr">
        <is>
          <t>JACK FIRE</t>
        </is>
      </c>
      <c r="C58" s="52" t="n">
        <v>32605</v>
      </c>
      <c r="D58" s="53" t="n">
        <v>28.2</v>
      </c>
      <c r="E58" s="54" t="n">
        <v>16</v>
      </c>
      <c r="F58" s="47">
        <f>IF(AND(D58&lt;&gt;"",E58&lt;&gt;"",E58&lt;&gt;0),D58/E58,"")</f>
        <v/>
      </c>
      <c r="G58" s="55" t="n"/>
      <c r="H58" s="55" t="n"/>
      <c r="I58" s="49">
        <f>IF(AND(H58&lt;&gt;"",G58&lt;&gt;""),MAX(0,G58-H58),"")</f>
        <v/>
      </c>
      <c r="J58" s="55" t="inlineStr">
        <is>
          <t>ABC Store</t>
        </is>
      </c>
    </row>
    <row r="59" ht="19.5" customHeight="1" s="36">
      <c r="A59" s="42" t="inlineStr">
        <is>
          <t>Liquor</t>
        </is>
      </c>
      <c r="B59" s="43" t="inlineStr">
        <is>
          <t>JAGERMEISTER</t>
        </is>
      </c>
      <c r="C59" s="44" t="n">
        <v>62994</v>
      </c>
      <c r="D59" s="45" t="n">
        <v>26.7</v>
      </c>
      <c r="E59" s="46" t="n">
        <v>16</v>
      </c>
      <c r="F59" s="47">
        <f>IF(AND(D59&lt;&gt;"",E59&lt;&gt;"",E59&lt;&gt;0),D59/E59,"")</f>
        <v/>
      </c>
      <c r="G59" s="48" t="n"/>
      <c r="H59" s="48" t="n"/>
      <c r="I59" s="49">
        <f>IF(AND(H59&lt;&gt;"",G59&lt;&gt;""),MAX(0,G59-H59),"")</f>
        <v/>
      </c>
      <c r="J59" s="48" t="inlineStr">
        <is>
          <t>ABC Store</t>
        </is>
      </c>
    </row>
    <row r="60" ht="19.5" customHeight="1" s="36">
      <c r="A60" s="50" t="inlineStr">
        <is>
          <t>Liquor</t>
        </is>
      </c>
      <c r="B60" s="51" t="inlineStr">
        <is>
          <t>JAMESON</t>
        </is>
      </c>
      <c r="C60" s="52" t="n">
        <v>40122</v>
      </c>
      <c r="D60" s="53" t="n">
        <v>33.7</v>
      </c>
      <c r="E60" s="54" t="n">
        <v>16</v>
      </c>
      <c r="F60" s="47">
        <f>IF(AND(D60&lt;&gt;"",E60&lt;&gt;"",E60&lt;&gt;0),D60/E60,"")</f>
        <v/>
      </c>
      <c r="G60" s="55" t="n"/>
      <c r="H60" s="55" t="n"/>
      <c r="I60" s="49">
        <f>IF(AND(H60&lt;&gt;"",G60&lt;&gt;""),MAX(0,G60-H60),"")</f>
        <v/>
      </c>
      <c r="J60" s="55" t="inlineStr">
        <is>
          <t>ABC Store</t>
        </is>
      </c>
    </row>
    <row r="61" ht="19.5" customHeight="1" s="36">
      <c r="A61" s="42" t="inlineStr">
        <is>
          <t>Liquor</t>
        </is>
      </c>
      <c r="B61" s="43" t="inlineStr">
        <is>
          <t>JEREMIAH WEED SWEET TEA</t>
        </is>
      </c>
      <c r="C61" s="44" t="n">
        <v>43577</v>
      </c>
      <c r="D61" s="45" t="n">
        <v>17.7</v>
      </c>
      <c r="E61" s="46" t="n">
        <v>16</v>
      </c>
      <c r="F61" s="47">
        <f>IF(AND(D61&lt;&gt;"",E61&lt;&gt;"",E61&lt;&gt;0),D61/E61,"")</f>
        <v/>
      </c>
      <c r="G61" s="48" t="n"/>
      <c r="H61" s="48" t="n"/>
      <c r="I61" s="49">
        <f>IF(AND(H61&lt;&gt;"",G61&lt;&gt;""),MAX(0,G61-H61),"")</f>
        <v/>
      </c>
      <c r="J61" s="48" t="inlineStr">
        <is>
          <t>ABC Store</t>
        </is>
      </c>
    </row>
    <row r="62" ht="19.5" customHeight="1" s="36">
      <c r="A62" s="50" t="inlineStr">
        <is>
          <t>Liquor</t>
        </is>
      </c>
      <c r="B62" s="51" t="inlineStr">
        <is>
          <t>JIM BEAM</t>
        </is>
      </c>
      <c r="C62" s="52" t="n">
        <v>24100</v>
      </c>
      <c r="D62" s="53" t="n">
        <v>20.7</v>
      </c>
      <c r="E62" s="54" t="n">
        <v>16</v>
      </c>
      <c r="F62" s="47">
        <f>IF(AND(D62&lt;&gt;"",E62&lt;&gt;"",E62&lt;&gt;0),D62/E62,"")</f>
        <v/>
      </c>
      <c r="G62" s="55" t="n"/>
      <c r="H62" s="55" t="n"/>
      <c r="I62" s="49">
        <f>IF(AND(H62&lt;&gt;"",G62&lt;&gt;""),MAX(0,G62-H62),"")</f>
        <v/>
      </c>
      <c r="J62" s="55" t="inlineStr">
        <is>
          <t>ABC Store</t>
        </is>
      </c>
    </row>
    <row r="63" ht="19.5" customHeight="1" s="36">
      <c r="A63" s="42" t="inlineStr">
        <is>
          <t>Liquor</t>
        </is>
      </c>
      <c r="B63" s="43" t="inlineStr">
        <is>
          <t>JOSE CUERVO ESPECIAL</t>
        </is>
      </c>
      <c r="C63" s="44" t="n">
        <v>65204</v>
      </c>
      <c r="D63" s="45" t="n">
        <v>24.7</v>
      </c>
      <c r="E63" s="46" t="n">
        <v>16</v>
      </c>
      <c r="F63" s="47">
        <f>IF(AND(D63&lt;&gt;"",E63&lt;&gt;"",E63&lt;&gt;0),D63/E63,"")</f>
        <v/>
      </c>
      <c r="G63" s="48" t="n"/>
      <c r="H63" s="48" t="n"/>
      <c r="I63" s="49">
        <f>IF(AND(H63&lt;&gt;"",G63&lt;&gt;""),MAX(0,G63-H63),"")</f>
        <v/>
      </c>
      <c r="J63" s="48" t="inlineStr">
        <is>
          <t>ABC Store</t>
        </is>
      </c>
    </row>
    <row r="64" ht="19.5" customHeight="1" s="36">
      <c r="A64" s="50" t="inlineStr">
        <is>
          <t>Liquor</t>
        </is>
      </c>
      <c r="B64" s="51" t="inlineStr">
        <is>
          <t>JOSE CUERVO TRADICIONAL</t>
        </is>
      </c>
      <c r="C64" s="52" t="n">
        <v>64770</v>
      </c>
      <c r="D64" s="53" t="n">
        <v>26.7</v>
      </c>
      <c r="E64" s="54" t="n">
        <v>16</v>
      </c>
      <c r="F64" s="47">
        <f>IF(AND(D64&lt;&gt;"",E64&lt;&gt;"",E64&lt;&gt;0),D64/E64,"")</f>
        <v/>
      </c>
      <c r="G64" s="55" t="n"/>
      <c r="H64" s="55" t="n"/>
      <c r="I64" s="49">
        <f>IF(AND(H64&lt;&gt;"",G64&lt;&gt;""),MAX(0,G64-H64),"")</f>
        <v/>
      </c>
      <c r="J64" s="55" t="inlineStr">
        <is>
          <t>ABC Store</t>
        </is>
      </c>
    </row>
    <row r="65" ht="19.5" customHeight="1" s="36">
      <c r="A65" s="42" t="inlineStr">
        <is>
          <t>Liquor</t>
        </is>
      </c>
      <c r="B65" s="43" t="inlineStr">
        <is>
          <t>KAHLUA</t>
        </is>
      </c>
      <c r="C65" s="44" t="n">
        <v>63157</v>
      </c>
      <c r="D65" s="45" t="n">
        <v>25.7</v>
      </c>
      <c r="E65" s="46" t="n">
        <v>16</v>
      </c>
      <c r="F65" s="47">
        <f>IF(AND(D65&lt;&gt;"",E65&lt;&gt;"",E65&lt;&gt;0),D65/E65,"")</f>
        <v/>
      </c>
      <c r="G65" s="48" t="n"/>
      <c r="H65" s="48" t="n"/>
      <c r="I65" s="49">
        <f>IF(AND(H65&lt;&gt;"",G65&lt;&gt;""),MAX(0,G65-H65),"")</f>
        <v/>
      </c>
      <c r="J65" s="48" t="inlineStr">
        <is>
          <t>ABC Store</t>
        </is>
      </c>
    </row>
    <row r="66" ht="19.5" customHeight="1" s="36">
      <c r="A66" s="50" t="inlineStr">
        <is>
          <t>Liquor</t>
        </is>
      </c>
      <c r="B66" s="51" t="inlineStr">
        <is>
          <t>KETEL ONE</t>
        </is>
      </c>
      <c r="C66" s="52" t="n">
        <v>46860</v>
      </c>
      <c r="D66" s="53" t="n">
        <v>28.7</v>
      </c>
      <c r="E66" s="54" t="n">
        <v>16</v>
      </c>
      <c r="F66" s="47">
        <f>IF(AND(D66&lt;&gt;"",E66&lt;&gt;"",E66&lt;&gt;0),D66/E66,"")</f>
        <v/>
      </c>
      <c r="G66" s="55" t="n"/>
      <c r="H66" s="55" t="n"/>
      <c r="I66" s="49">
        <f>IF(AND(H66&lt;&gt;"",G66&lt;&gt;""),MAX(0,G66-H66),"")</f>
        <v/>
      </c>
      <c r="J66" s="55" t="inlineStr">
        <is>
          <t>ABC Store</t>
        </is>
      </c>
    </row>
    <row r="67" ht="19.5" customHeight="1" s="36">
      <c r="A67" s="42" t="inlineStr">
        <is>
          <t>Liquor</t>
        </is>
      </c>
      <c r="B67" s="43" t="inlineStr">
        <is>
          <t>MAKER'S MARK</t>
        </is>
      </c>
      <c r="C67" s="44" t="n">
        <v>24275</v>
      </c>
      <c r="D67" s="45" t="n">
        <v>33.7</v>
      </c>
      <c r="E67" s="46" t="n">
        <v>16</v>
      </c>
      <c r="F67" s="47">
        <f>IF(AND(D67&lt;&gt;"",E67&lt;&gt;"",E67&lt;&gt;0),D67/E67,"")</f>
        <v/>
      </c>
      <c r="G67" s="48" t="n"/>
      <c r="H67" s="48" t="n"/>
      <c r="I67" s="49">
        <f>IF(AND(H67&lt;&gt;"",G67&lt;&gt;""),MAX(0,G67-H67),"")</f>
        <v/>
      </c>
      <c r="J67" s="48" t="inlineStr">
        <is>
          <t>ABC Store</t>
        </is>
      </c>
    </row>
    <row r="68" ht="19.5" customHeight="1" s="36">
      <c r="A68" s="50" t="inlineStr">
        <is>
          <t>Liquor</t>
        </is>
      </c>
      <c r="B68" s="51" t="inlineStr">
        <is>
          <t>MALIBU COCONUT</t>
        </is>
      </c>
      <c r="C68" s="52" t="n">
        <v>49316</v>
      </c>
      <c r="D68" s="53" t="n">
        <v>19.7</v>
      </c>
      <c r="E68" s="54" t="n">
        <v>16</v>
      </c>
      <c r="F68" s="47">
        <f>IF(AND(D68&lt;&gt;"",E68&lt;&gt;"",E68&lt;&gt;0),D68/E68,"")</f>
        <v/>
      </c>
      <c r="G68" s="55" t="n"/>
      <c r="H68" s="55" t="n"/>
      <c r="I68" s="49">
        <f>IF(AND(H68&lt;&gt;"",G68&lt;&gt;""),MAX(0,G68-H68),"")</f>
        <v/>
      </c>
      <c r="J68" s="55" t="inlineStr">
        <is>
          <t>ABC Store</t>
        </is>
      </c>
    </row>
    <row r="69" ht="19.5" customHeight="1" s="36">
      <c r="A69" s="42" t="inlineStr">
        <is>
          <t>Liquor</t>
        </is>
      </c>
      <c r="B69" s="43" t="inlineStr">
        <is>
          <t>MELONE MELON</t>
        </is>
      </c>
      <c r="C69" s="44" t="n">
        <v>58063</v>
      </c>
      <c r="D69" s="45" t="n">
        <v>11.7</v>
      </c>
      <c r="E69" s="46" t="n">
        <v>16</v>
      </c>
      <c r="F69" s="47">
        <f>IF(AND(D69&lt;&gt;"",E69&lt;&gt;"",E69&lt;&gt;0),D69/E69,"")</f>
        <v/>
      </c>
      <c r="G69" s="48" t="n"/>
      <c r="H69" s="48" t="n"/>
      <c r="I69" s="49">
        <f>IF(AND(H69&lt;&gt;"",G69&lt;&gt;""),MAX(0,G69-H69),"")</f>
        <v/>
      </c>
      <c r="J69" s="48" t="inlineStr">
        <is>
          <t>ABC Store</t>
        </is>
      </c>
    </row>
    <row r="70" ht="19.5" customHeight="1" s="36">
      <c r="A70" s="50" t="inlineStr">
        <is>
          <t>Liquor</t>
        </is>
      </c>
      <c r="B70" s="51" t="inlineStr">
        <is>
          <t>MIDORI</t>
        </is>
      </c>
      <c r="C70" s="52" t="n">
        <v>63646</v>
      </c>
      <c r="D70" s="53" t="n">
        <v>26.7</v>
      </c>
      <c r="E70" s="54" t="n">
        <v>16</v>
      </c>
      <c r="F70" s="47">
        <f>IF(AND(D70&lt;&gt;"",E70&lt;&gt;"",E70&lt;&gt;0),D70/E70,"")</f>
        <v/>
      </c>
      <c r="G70" s="55" t="n"/>
      <c r="H70" s="55" t="n"/>
      <c r="I70" s="49">
        <f>IF(AND(H70&lt;&gt;"",G70&lt;&gt;""),MAX(0,G70-H70),"")</f>
        <v/>
      </c>
      <c r="J70" s="55" t="inlineStr">
        <is>
          <t>ABC Store</t>
        </is>
      </c>
    </row>
    <row r="71" ht="19.5" customHeight="1" s="36">
      <c r="A71" s="42" t="inlineStr">
        <is>
          <t>Liquor</t>
        </is>
      </c>
      <c r="B71" s="43" t="inlineStr">
        <is>
          <t>MONTEGO BAY</t>
        </is>
      </c>
      <c r="C71" s="44" t="n">
        <v>48551</v>
      </c>
      <c r="D71" s="45" t="n">
        <v>11.1</v>
      </c>
      <c r="E71" s="46" t="n">
        <v>16</v>
      </c>
      <c r="F71" s="47">
        <f>IF(AND(D71&lt;&gt;"",E71&lt;&gt;"",E71&lt;&gt;0),D71/E71,"")</f>
        <v/>
      </c>
      <c r="G71" s="48" t="n"/>
      <c r="H71" s="48" t="n"/>
      <c r="I71" s="49">
        <f>IF(AND(H71&lt;&gt;"",G71&lt;&gt;""),MAX(0,G71-H71),"")</f>
        <v/>
      </c>
      <c r="J71" s="48" t="inlineStr">
        <is>
          <t>ABC Store</t>
        </is>
      </c>
    </row>
    <row r="72" ht="19.5" customHeight="1" s="36">
      <c r="A72" s="50" t="inlineStr">
        <is>
          <t>Liquor</t>
        </is>
      </c>
      <c r="B72" s="51" t="inlineStr">
        <is>
          <t>MONTEGO BAY GOLD</t>
        </is>
      </c>
      <c r="C72" s="52" t="n">
        <v>48540</v>
      </c>
      <c r="D72" s="53" t="n">
        <v>11.1</v>
      </c>
      <c r="E72" s="54" t="n">
        <v>16</v>
      </c>
      <c r="F72" s="47">
        <f>IF(AND(D72&lt;&gt;"",E72&lt;&gt;"",E72&lt;&gt;0),D72/E72,"")</f>
        <v/>
      </c>
      <c r="G72" s="55" t="n"/>
      <c r="H72" s="55" t="n"/>
      <c r="I72" s="49">
        <f>IF(AND(H72&lt;&gt;"",G72&lt;&gt;""),MAX(0,G72-H72),"")</f>
        <v/>
      </c>
      <c r="J72" s="55" t="inlineStr">
        <is>
          <t>ABC Store</t>
        </is>
      </c>
    </row>
    <row r="73" ht="19.5" customHeight="1" s="36">
      <c r="A73" s="42" t="inlineStr">
        <is>
          <t>Liquor</t>
        </is>
      </c>
      <c r="B73" s="43" t="inlineStr">
        <is>
          <t>MONTEZUMA GOLD TEQUILA</t>
        </is>
      </c>
      <c r="C73" s="44" t="n">
        <v>65281</v>
      </c>
      <c r="D73" s="45" t="n">
        <v>14.7</v>
      </c>
      <c r="E73" s="46" t="n">
        <v>16</v>
      </c>
      <c r="F73" s="47">
        <f>IF(AND(D73&lt;&gt;"",E73&lt;&gt;"",E73&lt;&gt;0),D73/E73,"")</f>
        <v/>
      </c>
      <c r="G73" s="48" t="n"/>
      <c r="H73" s="48" t="n"/>
      <c r="I73" s="49">
        <f>IF(AND(H73&lt;&gt;"",G73&lt;&gt;""),MAX(0,G73-H73),"")</f>
        <v/>
      </c>
      <c r="J73" s="48" t="inlineStr">
        <is>
          <t>ABC Store</t>
        </is>
      </c>
    </row>
    <row r="74" ht="19.5" customHeight="1" s="36">
      <c r="A74" s="50" t="inlineStr">
        <is>
          <t>Liquor</t>
        </is>
      </c>
      <c r="B74" s="51" t="inlineStr">
        <is>
          <t>Mr Boston Peach Schnapps</t>
        </is>
      </c>
      <c r="C74" s="52" t="n">
        <v>60969</v>
      </c>
      <c r="D74" s="53" t="n"/>
      <c r="E74" s="54" t="n">
        <v>16</v>
      </c>
      <c r="F74" s="47">
        <f>IF(AND(D74&lt;&gt;"",E74&lt;&gt;"",E74&lt;&gt;0),D74/E74,"")</f>
        <v/>
      </c>
      <c r="G74" s="55" t="n"/>
      <c r="H74" s="55" t="n"/>
      <c r="I74" s="49">
        <f>IF(AND(H74&lt;&gt;"",G74&lt;&gt;""),MAX(0,G74-H74),"")</f>
        <v/>
      </c>
      <c r="J74" s="55" t="inlineStr">
        <is>
          <t>ABC Store</t>
        </is>
      </c>
    </row>
    <row r="75" ht="19.5" customHeight="1" s="36">
      <c r="A75" s="42" t="inlineStr">
        <is>
          <t>Liquor</t>
        </is>
      </c>
      <c r="B75" s="43" t="inlineStr">
        <is>
          <t>MYERS'S ORIGINAL DARK</t>
        </is>
      </c>
      <c r="C75" s="44" t="n">
        <v>49146</v>
      </c>
      <c r="D75" s="45" t="n">
        <v>23.7</v>
      </c>
      <c r="E75" s="46" t="n">
        <v>16</v>
      </c>
      <c r="F75" s="47">
        <f>IF(AND(D75&lt;&gt;"",E75&lt;&gt;"",E75&lt;&gt;0),D75/E75,"")</f>
        <v/>
      </c>
      <c r="G75" s="48" t="n"/>
      <c r="H75" s="48" t="n"/>
      <c r="I75" s="49">
        <f>IF(AND(H75&lt;&gt;"",G75&lt;&gt;""),MAX(0,G75-H75),"")</f>
        <v/>
      </c>
      <c r="J75" s="48" t="inlineStr">
        <is>
          <t>ABC Store</t>
        </is>
      </c>
    </row>
    <row r="76" ht="19.5" customHeight="1" s="36">
      <c r="A76" s="50" t="inlineStr">
        <is>
          <t>Liquor</t>
        </is>
      </c>
      <c r="B76" s="51" t="inlineStr">
        <is>
          <t>PAMA POMEGRANATE</t>
        </is>
      </c>
      <c r="C76" s="52" t="n">
        <v>56814</v>
      </c>
      <c r="D76" s="53" t="n">
        <v>23.7</v>
      </c>
      <c r="E76" s="54" t="n">
        <v>16</v>
      </c>
      <c r="F76" s="47">
        <f>IF(AND(D76&lt;&gt;"",E76&lt;&gt;"",E76&lt;&gt;0),D76/E76,"")</f>
        <v/>
      </c>
      <c r="G76" s="55" t="n"/>
      <c r="H76" s="55" t="n"/>
      <c r="I76" s="49">
        <f>IF(AND(H76&lt;&gt;"",G76&lt;&gt;""),MAX(0,G76-H76),"")</f>
        <v/>
      </c>
      <c r="J76" s="55" t="inlineStr">
        <is>
          <t>ABC Store</t>
        </is>
      </c>
    </row>
    <row r="77" ht="19.5" customHeight="1" s="36">
      <c r="A77" s="42" t="inlineStr">
        <is>
          <t>Liquor</t>
        </is>
      </c>
      <c r="B77" s="43" t="inlineStr">
        <is>
          <t>PATRON CAFÉ</t>
        </is>
      </c>
      <c r="C77" s="44" t="n">
        <v>64151</v>
      </c>
      <c r="D77" s="45" t="n">
        <v>28.7</v>
      </c>
      <c r="E77" s="46" t="n">
        <v>16</v>
      </c>
      <c r="F77" s="47">
        <f>IF(AND(D77&lt;&gt;"",E77&lt;&gt;"",E77&lt;&gt;0),D77/E77,"")</f>
        <v/>
      </c>
      <c r="G77" s="48" t="n"/>
      <c r="H77" s="48" t="n"/>
      <c r="I77" s="49">
        <f>IF(AND(H77&lt;&gt;"",G77&lt;&gt;""),MAX(0,G77-H77),"")</f>
        <v/>
      </c>
      <c r="J77" s="48" t="inlineStr">
        <is>
          <t>ABC Store</t>
        </is>
      </c>
    </row>
    <row r="78" ht="19.5" customHeight="1" s="36">
      <c r="A78" s="50" t="inlineStr">
        <is>
          <t>Liquor</t>
        </is>
      </c>
      <c r="B78" s="51" t="inlineStr">
        <is>
          <t>PATRON SILVER</t>
        </is>
      </c>
      <c r="C78" s="52" t="n">
        <v>65019</v>
      </c>
      <c r="D78" s="53" t="n">
        <v>52.7</v>
      </c>
      <c r="E78" s="54" t="n">
        <v>16</v>
      </c>
      <c r="F78" s="47">
        <f>IF(AND(D78&lt;&gt;"",E78&lt;&gt;"",E78&lt;&gt;0),D78/E78,"")</f>
        <v/>
      </c>
      <c r="G78" s="55" t="n"/>
      <c r="H78" s="55" t="n"/>
      <c r="I78" s="49">
        <f>IF(AND(H78&lt;&gt;"",G78&lt;&gt;""),MAX(0,G78-H78),"")</f>
        <v/>
      </c>
      <c r="J78" s="55" t="inlineStr">
        <is>
          <t>ABC Store</t>
        </is>
      </c>
    </row>
    <row r="79" ht="19.5" customHeight="1" s="36">
      <c r="A79" s="42" t="inlineStr">
        <is>
          <t>Liquor</t>
        </is>
      </c>
      <c r="B79" s="43" t="inlineStr">
        <is>
          <t>ROMANA SAMBUCA</t>
        </is>
      </c>
      <c r="C79" s="44" t="n">
        <v>63738</v>
      </c>
      <c r="D79" s="45" t="n">
        <v>26.7</v>
      </c>
      <c r="E79" s="46" t="n">
        <v>16</v>
      </c>
      <c r="F79" s="47">
        <f>IF(AND(D79&lt;&gt;"",E79&lt;&gt;"",E79&lt;&gt;0),D79/E79,"")</f>
        <v/>
      </c>
      <c r="G79" s="48" t="n"/>
      <c r="H79" s="48" t="n"/>
      <c r="I79" s="49">
        <f>IF(AND(H79&lt;&gt;"",G79&lt;&gt;""),MAX(0,G79-H79),"")</f>
        <v/>
      </c>
      <c r="J79" s="48" t="inlineStr">
        <is>
          <t>ABC Store</t>
        </is>
      </c>
    </row>
    <row r="80" ht="19.5" customHeight="1" s="36">
      <c r="A80" s="50" t="inlineStr">
        <is>
          <t>Liquor</t>
        </is>
      </c>
      <c r="B80" s="51" t="inlineStr">
        <is>
          <t>SEAGRAM'S 7 CROWN</t>
        </is>
      </c>
      <c r="C80" s="52" t="n">
        <v>30498</v>
      </c>
      <c r="D80" s="53" t="n">
        <v>15.7</v>
      </c>
      <c r="E80" s="54" t="n">
        <v>16</v>
      </c>
      <c r="F80" s="47">
        <f>IF(AND(D80&lt;&gt;"",E80&lt;&gt;"",E80&lt;&gt;0),D80/E80,"")</f>
        <v/>
      </c>
      <c r="G80" s="55" t="n"/>
      <c r="H80" s="55" t="n"/>
      <c r="I80" s="49">
        <f>IF(AND(H80&lt;&gt;"",G80&lt;&gt;""),MAX(0,G80-H80),"")</f>
        <v/>
      </c>
      <c r="J80" s="55" t="inlineStr">
        <is>
          <t>ABC Store</t>
        </is>
      </c>
    </row>
    <row r="81" ht="19.5" customHeight="1" s="36">
      <c r="A81" s="42" t="inlineStr">
        <is>
          <t>Liquor</t>
        </is>
      </c>
      <c r="B81" s="43" t="inlineStr">
        <is>
          <t>SEAGRAM'S GIN</t>
        </is>
      </c>
      <c r="C81" s="44" t="n">
        <v>41306</v>
      </c>
      <c r="D81" s="45" t="n">
        <v>13.7</v>
      </c>
      <c r="E81" s="46" t="n">
        <v>16</v>
      </c>
      <c r="F81" s="47">
        <f>IF(AND(D81&lt;&gt;"",E81&lt;&gt;"",E81&lt;&gt;0),D81/E81,"")</f>
        <v/>
      </c>
      <c r="G81" s="48" t="n"/>
      <c r="H81" s="48" t="n"/>
      <c r="I81" s="49">
        <f>IF(AND(H81&lt;&gt;"",G81&lt;&gt;""),MAX(0,G81-H81),"")</f>
        <v/>
      </c>
      <c r="J81" s="48" t="inlineStr">
        <is>
          <t>ABC Store</t>
        </is>
      </c>
    </row>
    <row r="82" ht="19.5" customHeight="1" s="36">
      <c r="A82" s="50" t="inlineStr">
        <is>
          <t>Liquor</t>
        </is>
      </c>
      <c r="B82" s="51" t="inlineStr">
        <is>
          <t>SLO GIN</t>
        </is>
      </c>
      <c r="C82" s="52" t="n">
        <v>56613</v>
      </c>
      <c r="D82" s="53" t="n">
        <v>15.7</v>
      </c>
      <c r="E82" s="54" t="n">
        <v>16</v>
      </c>
      <c r="F82" s="47">
        <f>IF(AND(D82&lt;&gt;"",E82&lt;&gt;"",E82&lt;&gt;0),D82/E82,"")</f>
        <v/>
      </c>
      <c r="G82" s="55" t="n"/>
      <c r="H82" s="55" t="n"/>
      <c r="I82" s="49">
        <f>IF(AND(H82&lt;&gt;"",G82&lt;&gt;""),MAX(0,G82-H82),"")</f>
        <v/>
      </c>
      <c r="J82" s="55" t="inlineStr">
        <is>
          <t>ABC Store</t>
        </is>
      </c>
    </row>
    <row r="83" ht="19.5" customHeight="1" s="36">
      <c r="A83" s="42" t="inlineStr">
        <is>
          <t>Liquor</t>
        </is>
      </c>
      <c r="B83" s="43" t="inlineStr">
        <is>
          <t>SMIRNOFF CHERRY</t>
        </is>
      </c>
      <c r="C83" s="44" t="n">
        <v>44183</v>
      </c>
      <c r="D83" s="45" t="n">
        <v>13.7</v>
      </c>
      <c r="E83" s="46" t="n">
        <v>16</v>
      </c>
      <c r="F83" s="47">
        <f>IF(AND(D83&lt;&gt;"",E83&lt;&gt;"",E83&lt;&gt;0),D83/E83,"")</f>
        <v/>
      </c>
      <c r="G83" s="48" t="n"/>
      <c r="H83" s="48" t="n"/>
      <c r="I83" s="49">
        <f>IF(AND(H83&lt;&gt;"",G83&lt;&gt;""),MAX(0,G83-H83),"")</f>
        <v/>
      </c>
      <c r="J83" s="48" t="inlineStr">
        <is>
          <t>ABC Store</t>
        </is>
      </c>
    </row>
    <row r="84" ht="19.5" customHeight="1" s="36">
      <c r="A84" s="50" t="inlineStr">
        <is>
          <t>Liquor</t>
        </is>
      </c>
      <c r="B84" s="51" t="inlineStr">
        <is>
          <t>SMIRNOFF GRAPE</t>
        </is>
      </c>
      <c r="C84" s="52" t="n">
        <v>44194</v>
      </c>
      <c r="D84" s="53" t="n">
        <v>16.7</v>
      </c>
      <c r="E84" s="54" t="n">
        <v>16</v>
      </c>
      <c r="F84" s="47">
        <f>IF(AND(D84&lt;&gt;"",E84&lt;&gt;"",E84&lt;&gt;0),D84/E84,"")</f>
        <v/>
      </c>
      <c r="G84" s="55" t="n"/>
      <c r="H84" s="55" t="n"/>
      <c r="I84" s="49">
        <f>IF(AND(H84&lt;&gt;"",G84&lt;&gt;""),MAX(0,G84-H84),"")</f>
        <v/>
      </c>
      <c r="J84" s="55" t="inlineStr">
        <is>
          <t>ABC Store</t>
        </is>
      </c>
    </row>
    <row r="85" ht="19.5" customHeight="1" s="36">
      <c r="A85" s="42" t="inlineStr">
        <is>
          <t>Liquor</t>
        </is>
      </c>
      <c r="B85" s="43" t="inlineStr">
        <is>
          <t>SMIRNOFF GREEN APPLE</t>
        </is>
      </c>
      <c r="C85" s="44" t="n">
        <v>44161</v>
      </c>
      <c r="D85" s="45" t="n">
        <v>16.7</v>
      </c>
      <c r="E85" s="46" t="n">
        <v>16</v>
      </c>
      <c r="F85" s="47">
        <f>IF(AND(D85&lt;&gt;"",E85&lt;&gt;"",E85&lt;&gt;0),D85/E85,"")</f>
        <v/>
      </c>
      <c r="G85" s="48" t="n"/>
      <c r="H85" s="48" t="n"/>
      <c r="I85" s="49">
        <f>IF(AND(H85&lt;&gt;"",G85&lt;&gt;""),MAX(0,G85-H85),"")</f>
        <v/>
      </c>
      <c r="J85" s="48" t="inlineStr">
        <is>
          <t>ABC Store</t>
        </is>
      </c>
    </row>
    <row r="86" ht="19.5" customHeight="1" s="36">
      <c r="A86" s="50" t="inlineStr">
        <is>
          <t>Liquor</t>
        </is>
      </c>
      <c r="B86" s="51" t="inlineStr">
        <is>
          <t>SMIRNOFF ORANGE</t>
        </is>
      </c>
      <c r="C86" s="52" t="n">
        <v>44143</v>
      </c>
      <c r="D86" s="53" t="n">
        <v>16.7</v>
      </c>
      <c r="E86" s="54" t="n">
        <v>16</v>
      </c>
      <c r="F86" s="47">
        <f>IF(AND(D86&lt;&gt;"",E86&lt;&gt;"",E86&lt;&gt;0),D86/E86,"")</f>
        <v/>
      </c>
      <c r="G86" s="55" t="n"/>
      <c r="H86" s="55" t="n"/>
      <c r="I86" s="49">
        <f>IF(AND(H86&lt;&gt;"",G86&lt;&gt;""),MAX(0,G86-H86),"")</f>
        <v/>
      </c>
      <c r="J86" s="55" t="inlineStr">
        <is>
          <t>ABC Store</t>
        </is>
      </c>
    </row>
    <row r="87" ht="19.5" customHeight="1" s="36">
      <c r="A87" s="42" t="inlineStr">
        <is>
          <t>Liquor</t>
        </is>
      </c>
      <c r="B87" s="43" t="inlineStr">
        <is>
          <t>SMIRNOFF RASPBERRY</t>
        </is>
      </c>
      <c r="C87" s="44" t="n">
        <v>44139</v>
      </c>
      <c r="D87" s="45" t="n">
        <v>16.7</v>
      </c>
      <c r="E87" s="46" t="n">
        <v>16</v>
      </c>
      <c r="F87" s="47">
        <f>IF(AND(D87&lt;&gt;"",E87&lt;&gt;"",E87&lt;&gt;0),D87/E87,"")</f>
        <v/>
      </c>
      <c r="G87" s="48" t="n"/>
      <c r="H87" s="48" t="n"/>
      <c r="I87" s="49">
        <f>IF(AND(H87&lt;&gt;"",G87&lt;&gt;""),MAX(0,G87-H87),"")</f>
        <v/>
      </c>
      <c r="J87" s="48" t="inlineStr">
        <is>
          <t>ABC Store</t>
        </is>
      </c>
    </row>
    <row r="88" ht="19.5" customHeight="1" s="36">
      <c r="A88" s="50" t="inlineStr">
        <is>
          <t>Liquor</t>
        </is>
      </c>
      <c r="B88" s="51" t="inlineStr">
        <is>
          <t>SMIRNOFF VANILLA</t>
        </is>
      </c>
      <c r="C88" s="52" t="n">
        <v>44158</v>
      </c>
      <c r="D88" s="53" t="n">
        <v>16.7</v>
      </c>
      <c r="E88" s="54" t="n">
        <v>16</v>
      </c>
      <c r="F88" s="47">
        <f>IF(AND(D88&lt;&gt;"",E88&lt;&gt;"",E88&lt;&gt;0),D88/E88,"")</f>
        <v/>
      </c>
      <c r="G88" s="55" t="n"/>
      <c r="H88" s="55" t="n"/>
      <c r="I88" s="49">
        <f>IF(AND(H88&lt;&gt;"",G88&lt;&gt;""),MAX(0,G88-H88),"")</f>
        <v/>
      </c>
      <c r="J88" s="55" t="inlineStr">
        <is>
          <t>ABC Store</t>
        </is>
      </c>
    </row>
    <row r="89" ht="19.5" customHeight="1" s="36">
      <c r="A89" s="42" t="inlineStr">
        <is>
          <t>Liquor</t>
        </is>
      </c>
      <c r="B89" s="43" t="inlineStr">
        <is>
          <t>SMIRNOFF VODKA</t>
        </is>
      </c>
      <c r="C89" s="44" t="n">
        <v>44152</v>
      </c>
      <c r="D89" s="45" t="n">
        <v>16.7</v>
      </c>
      <c r="E89" s="46" t="n">
        <v>16</v>
      </c>
      <c r="F89" s="47">
        <f>IF(AND(D89&lt;&gt;"",E89&lt;&gt;"",E89&lt;&gt;0),D89/E89,"")</f>
        <v/>
      </c>
      <c r="G89" s="48" t="n"/>
      <c r="H89" s="48" t="n"/>
      <c r="I89" s="49">
        <f>IF(AND(H89&lt;&gt;"",G89&lt;&gt;""),MAX(0,G89-H89),"")</f>
        <v/>
      </c>
      <c r="J89" s="48" t="inlineStr">
        <is>
          <t>ABC Store</t>
        </is>
      </c>
    </row>
    <row r="90" ht="19.5" customHeight="1" s="36">
      <c r="A90" s="50" t="inlineStr">
        <is>
          <t>Liquor</t>
        </is>
      </c>
      <c r="B90" s="51" t="inlineStr">
        <is>
          <t>SMIRNOFF WHIPPED CREAM</t>
        </is>
      </c>
      <c r="C90" s="52" t="n">
        <v>44219</v>
      </c>
      <c r="D90" s="53" t="n">
        <v>16.7</v>
      </c>
      <c r="E90" s="54" t="n">
        <v>16</v>
      </c>
      <c r="F90" s="47">
        <f>IF(AND(D90&lt;&gt;"",E90&lt;&gt;"",E90&lt;&gt;0),D90/E90,"")</f>
        <v/>
      </c>
      <c r="G90" s="55" t="n"/>
      <c r="H90" s="55" t="n"/>
      <c r="I90" s="49">
        <f>IF(AND(H90&lt;&gt;"",G90&lt;&gt;""),MAX(0,G90-H90),"")</f>
        <v/>
      </c>
      <c r="J90" s="55" t="inlineStr">
        <is>
          <t>ABC Store</t>
        </is>
      </c>
    </row>
    <row r="91" ht="19.5" customHeight="1" s="36">
      <c r="A91" s="42" t="inlineStr">
        <is>
          <t>Liquor</t>
        </is>
      </c>
      <c r="B91" s="43" t="inlineStr">
        <is>
          <t>SOUTHERN COMFORT</t>
        </is>
      </c>
      <c r="C91" s="44" t="n">
        <v>61971</v>
      </c>
      <c r="D91" s="45" t="n">
        <v>23.7</v>
      </c>
      <c r="E91" s="46" t="n">
        <v>16</v>
      </c>
      <c r="F91" s="47">
        <f>IF(AND(D91&lt;&gt;"",E91&lt;&gt;"",E91&lt;&gt;0),D91/E91,"")</f>
        <v/>
      </c>
      <c r="G91" s="48" t="n"/>
      <c r="H91" s="48" t="n"/>
      <c r="I91" s="49">
        <f>IF(AND(H91&lt;&gt;"",G91&lt;&gt;""),MAX(0,G91-H91),"")</f>
        <v/>
      </c>
      <c r="J91" s="48" t="inlineStr">
        <is>
          <t>ABC Store</t>
        </is>
      </c>
    </row>
    <row r="92" ht="19.5" customHeight="1" s="36">
      <c r="A92" s="50" t="inlineStr">
        <is>
          <t>Liquor</t>
        </is>
      </c>
      <c r="B92" s="51" t="inlineStr">
        <is>
          <t>TANQUERAY</t>
        </is>
      </c>
      <c r="C92" s="52" t="n">
        <v>43013</v>
      </c>
      <c r="D92" s="53" t="n">
        <v>25.7</v>
      </c>
      <c r="E92" s="54" t="n">
        <v>16</v>
      </c>
      <c r="F92" s="47">
        <f>IF(AND(D92&lt;&gt;"",E92&lt;&gt;"",E92&lt;&gt;0),D92/E92,"")</f>
        <v/>
      </c>
      <c r="G92" s="55" t="n"/>
      <c r="H92" s="55" t="n"/>
      <c r="I92" s="49">
        <f>IF(AND(H92&lt;&gt;"",G92&lt;&gt;""),MAX(0,G92-H92),"")</f>
        <v/>
      </c>
      <c r="J92" s="55" t="inlineStr">
        <is>
          <t>ABC Store</t>
        </is>
      </c>
    </row>
    <row r="93" ht="19.5" customHeight="1" s="36">
      <c r="A93" s="42" t="inlineStr">
        <is>
          <t>Liquor</t>
        </is>
      </c>
      <c r="B93" s="43" t="inlineStr">
        <is>
          <t>THE GLENLIVET 12</t>
        </is>
      </c>
      <c r="C93" s="44" t="n">
        <v>34375</v>
      </c>
      <c r="D93" s="45" t="n">
        <v>46.7</v>
      </c>
      <c r="E93" s="46" t="n">
        <v>16</v>
      </c>
      <c r="F93" s="47">
        <f>IF(AND(D93&lt;&gt;"",E93&lt;&gt;"",E93&lt;&gt;0),D93/E93,"")</f>
        <v/>
      </c>
      <c r="G93" s="48" t="n"/>
      <c r="H93" s="48" t="n"/>
      <c r="I93" s="49">
        <f>IF(AND(H93&lt;&gt;"",G93&lt;&gt;""),MAX(0,G93-H93),"")</f>
        <v/>
      </c>
      <c r="J93" s="48" t="inlineStr">
        <is>
          <t>ABC Store</t>
        </is>
      </c>
    </row>
    <row r="94" ht="19.5" customHeight="1" s="36">
      <c r="A94" s="50" t="inlineStr">
        <is>
          <t>Liquor</t>
        </is>
      </c>
      <c r="B94" s="51" t="inlineStr">
        <is>
          <t>THREE OLIVES LOOPY</t>
        </is>
      </c>
      <c r="C94" s="52" t="n">
        <v>46947</v>
      </c>
      <c r="D94" s="53" t="n">
        <v>19.7</v>
      </c>
      <c r="E94" s="54" t="n">
        <v>16</v>
      </c>
      <c r="F94" s="47">
        <f>IF(AND(D94&lt;&gt;"",E94&lt;&gt;"",E94&lt;&gt;0),D94/E94,"")</f>
        <v/>
      </c>
      <c r="G94" s="55" t="n"/>
      <c r="H94" s="55" t="n"/>
      <c r="I94" s="49">
        <f>IF(AND(H94&lt;&gt;"",G94&lt;&gt;""),MAX(0,G94-H94),"")</f>
        <v/>
      </c>
      <c r="J94" s="55" t="inlineStr">
        <is>
          <t>ABC Store</t>
        </is>
      </c>
    </row>
    <row r="95" ht="19.5" customHeight="1" s="36">
      <c r="A95" s="42" t="inlineStr">
        <is>
          <t>Liquor</t>
        </is>
      </c>
      <c r="B95" s="43" t="inlineStr">
        <is>
          <t>TITOS HANDMADE VODKA</t>
        </is>
      </c>
      <c r="C95" s="44" t="n">
        <v>44238</v>
      </c>
      <c r="D95" s="45" t="n">
        <v>25.7</v>
      </c>
      <c r="E95" s="46" t="n">
        <v>16</v>
      </c>
      <c r="F95" s="47">
        <f>IF(AND(D95&lt;&gt;"",E95&lt;&gt;"",E95&lt;&gt;0),D95/E95,"")</f>
        <v/>
      </c>
      <c r="G95" s="48" t="n"/>
      <c r="H95" s="48" t="n"/>
      <c r="I95" s="49">
        <f>IF(AND(H95&lt;&gt;"",G95&lt;&gt;""),MAX(0,G95-H95),"")</f>
        <v/>
      </c>
      <c r="J95" s="48" t="inlineStr">
        <is>
          <t>ABC Store</t>
        </is>
      </c>
    </row>
    <row r="96" ht="19.5" customHeight="1" s="36">
      <c r="A96" s="50" t="inlineStr">
        <is>
          <t>Liquor</t>
        </is>
      </c>
      <c r="B96" s="51" t="inlineStr">
        <is>
          <t>WATERMELON PUCKER</t>
        </is>
      </c>
      <c r="C96" s="52" t="n">
        <v>60740</v>
      </c>
      <c r="D96" s="53" t="n">
        <v>14.7</v>
      </c>
      <c r="E96" s="54" t="n">
        <v>16</v>
      </c>
      <c r="F96" s="47">
        <f>IF(AND(D96&lt;&gt;"",E96&lt;&gt;"",E96&lt;&gt;0),D96/E96,"")</f>
        <v/>
      </c>
      <c r="G96" s="55" t="n"/>
      <c r="H96" s="55" t="n"/>
      <c r="I96" s="49">
        <f>IF(AND(H96&lt;&gt;"",G96&lt;&gt;""),MAX(0,G96-H96),"")</f>
        <v/>
      </c>
      <c r="J96" s="55" t="inlineStr">
        <is>
          <t>ABC Store</t>
        </is>
      </c>
    </row>
    <row r="97" ht="19.5" customHeight="1" s="36">
      <c r="A97" s="42" t="inlineStr">
        <is>
          <t>Liquor</t>
        </is>
      </c>
      <c r="B97" s="43" t="inlineStr">
        <is>
          <t>WILD TURKEY 101</t>
        </is>
      </c>
      <c r="C97" s="44" t="n">
        <v>25583</v>
      </c>
      <c r="D97" s="45" t="n">
        <v>28.7</v>
      </c>
      <c r="E97" s="46" t="n">
        <v>16</v>
      </c>
      <c r="F97" s="47">
        <f>IF(AND(D97&lt;&gt;"",E97&lt;&gt;"",E97&lt;&gt;0),D97/E97,"")</f>
        <v/>
      </c>
      <c r="G97" s="48" t="n"/>
      <c r="H97" s="48" t="n"/>
      <c r="I97" s="49">
        <f>IF(AND(H97&lt;&gt;"",G97&lt;&gt;""),MAX(0,G97-H97),"")</f>
        <v/>
      </c>
      <c r="J97" s="48" t="inlineStr">
        <is>
          <t>ABC Store</t>
        </is>
      </c>
    </row>
    <row r="98" ht="19.5" customHeight="1" s="36">
      <c r="A98" s="50" t="inlineStr">
        <is>
          <t>Liquor</t>
        </is>
      </c>
      <c r="B98" s="51" t="inlineStr">
        <is>
          <t>WOODFORD RESERVE</t>
        </is>
      </c>
      <c r="C98" s="52" t="n">
        <v>27127</v>
      </c>
      <c r="D98" s="53" t="n">
        <v>43.7</v>
      </c>
      <c r="E98" s="54" t="n">
        <v>16</v>
      </c>
      <c r="F98" s="47">
        <f>IF(AND(D98&lt;&gt;"",E98&lt;&gt;"",E98&lt;&gt;0),D98/E98,"")</f>
        <v/>
      </c>
      <c r="G98" s="55" t="n"/>
      <c r="H98" s="55" t="n"/>
      <c r="I98" s="49">
        <f>IF(AND(H98&lt;&gt;"",G98&lt;&gt;""),MAX(0,G98-H98),"")</f>
        <v/>
      </c>
      <c r="J98" s="55" t="inlineStr">
        <is>
          <t>ABC Store</t>
        </is>
      </c>
    </row>
    <row r="99" ht="19.5" customHeight="1" s="36">
      <c r="A99" s="42" t="inlineStr">
        <is>
          <t>Beer</t>
        </is>
      </c>
      <c r="B99" s="43" t="inlineStr">
        <is>
          <t>Abita 30-90</t>
        </is>
      </c>
      <c r="C99" s="44" t="n"/>
      <c r="D99" s="45" t="n"/>
      <c r="E99" s="46" t="n"/>
      <c r="F99" s="47">
        <f>IF(AND(D99&lt;&gt;"",E99&lt;&gt;"",E99&lt;&gt;0),D99/E99,"")</f>
        <v/>
      </c>
      <c r="G99" s="48" t="n"/>
      <c r="H99" s="48" t="n"/>
      <c r="I99" s="49">
        <f>IF(AND(H99&lt;&gt;"",G99&lt;&gt;""),MAX(0,G99-H99),"")</f>
        <v/>
      </c>
      <c r="J99" s="48" t="inlineStr">
        <is>
          <t>Adams</t>
        </is>
      </c>
    </row>
    <row r="100" ht="19.5" customHeight="1" s="36">
      <c r="A100" s="50" t="inlineStr">
        <is>
          <t>Beer</t>
        </is>
      </c>
      <c r="B100" s="51" t="inlineStr">
        <is>
          <t>Abita Andygator</t>
        </is>
      </c>
      <c r="C100" s="52" t="n"/>
      <c r="D100" s="53" t="n"/>
      <c r="E100" s="54" t="n"/>
      <c r="F100" s="47">
        <f>IF(AND(D100&lt;&gt;"",E100&lt;&gt;"",E100&lt;&gt;0),D100/E100,"")</f>
        <v/>
      </c>
      <c r="G100" s="55" t="n"/>
      <c r="H100" s="55" t="n"/>
      <c r="I100" s="49">
        <f>IF(AND(H100&lt;&gt;"",G100&lt;&gt;""),MAX(0,G100-H100),"")</f>
        <v/>
      </c>
      <c r="J100" s="55" t="inlineStr">
        <is>
          <t>Adams</t>
        </is>
      </c>
    </row>
    <row r="101" ht="19.5" customHeight="1" s="36">
      <c r="A101" s="42" t="inlineStr">
        <is>
          <t>Beer</t>
        </is>
      </c>
      <c r="B101" s="43" t="inlineStr">
        <is>
          <t>Abita Purple Haze</t>
        </is>
      </c>
      <c r="C101" s="44" t="n"/>
      <c r="D101" s="45" t="n"/>
      <c r="E101" s="46" t="n"/>
      <c r="F101" s="47">
        <f>IF(AND(D101&lt;&gt;"",E101&lt;&gt;"",E101&lt;&gt;0),D101/E101,"")</f>
        <v/>
      </c>
      <c r="G101" s="48" t="n"/>
      <c r="H101" s="48" t="n"/>
      <c r="I101" s="49">
        <f>IF(AND(H101&lt;&gt;"",G101&lt;&gt;""),MAX(0,G101-H101),"")</f>
        <v/>
      </c>
      <c r="J101" s="48" t="inlineStr">
        <is>
          <t>Adams</t>
        </is>
      </c>
    </row>
    <row r="102" ht="19.5" customHeight="1" s="36">
      <c r="A102" s="50" t="inlineStr">
        <is>
          <t>Beer</t>
        </is>
      </c>
      <c r="B102" s="51" t="inlineStr">
        <is>
          <t>Abita Strawberry</t>
        </is>
      </c>
      <c r="C102" s="52" t="n"/>
      <c r="D102" s="53" t="n"/>
      <c r="E102" s="54" t="n"/>
      <c r="F102" s="47">
        <f>IF(AND(D102&lt;&gt;"",E102&lt;&gt;"",E102&lt;&gt;0),D102/E102,"")</f>
        <v/>
      </c>
      <c r="G102" s="55" t="n"/>
      <c r="H102" s="55" t="n"/>
      <c r="I102" s="49">
        <f>IF(AND(H102&lt;&gt;"",G102&lt;&gt;""),MAX(0,G102-H102),"")</f>
        <v/>
      </c>
      <c r="J102" s="55" t="inlineStr">
        <is>
          <t>Adams</t>
        </is>
      </c>
    </row>
    <row r="103" ht="19.5" customHeight="1" s="36">
      <c r="A103" s="42" t="inlineStr">
        <is>
          <t>Beer</t>
        </is>
      </c>
      <c r="B103" s="43" t="inlineStr">
        <is>
          <t>Amstel Light</t>
        </is>
      </c>
      <c r="C103" s="44" t="n"/>
      <c r="D103" s="45" t="n"/>
      <c r="E103" s="46" t="n"/>
      <c r="F103" s="47">
        <f>IF(AND(D103&lt;&gt;"",E103&lt;&gt;"",E103&lt;&gt;0),D103/E103,"")</f>
        <v/>
      </c>
      <c r="G103" s="48" t="n"/>
      <c r="H103" s="48" t="n"/>
      <c r="I103" s="49">
        <f>IF(AND(H103&lt;&gt;"",G103&lt;&gt;""),MAX(0,G103-H103),"")</f>
        <v/>
      </c>
      <c r="J103" s="48" t="inlineStr">
        <is>
          <t>Mutual</t>
        </is>
      </c>
    </row>
    <row r="104" ht="19.5" customHeight="1" s="36">
      <c r="A104" s="50" t="inlineStr">
        <is>
          <t>Wine</t>
        </is>
      </c>
      <c r="B104" s="51" t="inlineStr">
        <is>
          <t>Avalon Chardonnay</t>
        </is>
      </c>
      <c r="C104" s="52" t="n"/>
      <c r="D104" s="53" t="n"/>
      <c r="E104" s="54" t="n"/>
      <c r="F104" s="47">
        <f>IF(AND(D104&lt;&gt;"",E104&lt;&gt;"",E104&lt;&gt;0),D104/E104,"")</f>
        <v/>
      </c>
      <c r="G104" s="55" t="n"/>
      <c r="H104" s="55" t="n"/>
      <c r="I104" s="49">
        <f>IF(AND(H104&lt;&gt;"",G104&lt;&gt;""),MAX(0,G104-H104),"")</f>
        <v/>
      </c>
      <c r="J104" s="55" t="inlineStr">
        <is>
          <t>Mutual</t>
        </is>
      </c>
    </row>
    <row r="105" ht="19.5" customHeight="1" s="36">
      <c r="A105" s="42" t="inlineStr">
        <is>
          <t>Draft</t>
        </is>
      </c>
      <c r="B105" s="43" t="inlineStr">
        <is>
          <t>Ballast Point</t>
        </is>
      </c>
      <c r="C105" s="44" t="n"/>
      <c r="D105" s="45" t="n"/>
      <c r="E105" s="46" t="n"/>
      <c r="F105" s="47">
        <f>IF(AND(D105&lt;&gt;"",E105&lt;&gt;"",E105&lt;&gt;0),D105/E105,"")</f>
        <v/>
      </c>
      <c r="G105" s="48" t="n"/>
      <c r="H105" s="48" t="n"/>
      <c r="I105" s="49">
        <f>IF(AND(H105&lt;&gt;"",G105&lt;&gt;""),MAX(0,G105-H105),"")</f>
        <v/>
      </c>
      <c r="J105" s="48" t="inlineStr">
        <is>
          <t>Carolina Premium</t>
        </is>
      </c>
    </row>
    <row r="106" ht="19.5" customHeight="1" s="36">
      <c r="A106" s="50" t="inlineStr">
        <is>
          <t>Wine</t>
        </is>
      </c>
      <c r="B106" s="51" t="inlineStr">
        <is>
          <t>Black Station Cab</t>
        </is>
      </c>
      <c r="C106" s="52" t="n"/>
      <c r="D106" s="53" t="n"/>
      <c r="E106" s="54" t="n"/>
      <c r="F106" s="47">
        <f>IF(AND(D106&lt;&gt;"",E106&lt;&gt;"",E106&lt;&gt;0),D106/E106,"")</f>
        <v/>
      </c>
      <c r="G106" s="55" t="n"/>
      <c r="H106" s="55" t="n"/>
      <c r="I106" s="49">
        <f>IF(AND(H106&lt;&gt;"",G106&lt;&gt;""),MAX(0,G106-H106),"")</f>
        <v/>
      </c>
      <c r="J106" s="55" t="inlineStr">
        <is>
          <t>Mutual</t>
        </is>
      </c>
    </row>
    <row r="107" ht="19.5" customHeight="1" s="36">
      <c r="A107" s="42" t="inlineStr">
        <is>
          <t>Draft</t>
        </is>
      </c>
      <c r="B107" s="43" t="inlineStr">
        <is>
          <t>Blood Orange</t>
        </is>
      </c>
      <c r="C107" s="44" t="n"/>
      <c r="D107" s="45" t="n"/>
      <c r="E107" s="46" t="n"/>
      <c r="F107" s="47">
        <f>IF(AND(D107&lt;&gt;"",E107&lt;&gt;"",E107&lt;&gt;0),D107/E107,"")</f>
        <v/>
      </c>
      <c r="G107" s="48" t="n"/>
      <c r="H107" s="48" t="n"/>
      <c r="I107" s="49">
        <f>IF(AND(H107&lt;&gt;"",G107&lt;&gt;""),MAX(0,G107-H107),"")</f>
        <v/>
      </c>
      <c r="J107" s="48" t="inlineStr">
        <is>
          <t>Carolina Premium</t>
        </is>
      </c>
    </row>
    <row r="108" ht="19.5" customHeight="1" s="36">
      <c r="A108" s="50" t="inlineStr">
        <is>
          <t>Draft</t>
        </is>
      </c>
      <c r="B108" s="51" t="inlineStr">
        <is>
          <t>Blue Moon</t>
        </is>
      </c>
      <c r="C108" s="52" t="n"/>
      <c r="D108" s="53" t="n"/>
      <c r="E108" s="54" t="n"/>
      <c r="F108" s="47">
        <f>IF(AND(D108&lt;&gt;"",E108&lt;&gt;"",E108&lt;&gt;0),D108/E108,"")</f>
        <v/>
      </c>
      <c r="G108" s="55" t="n"/>
      <c r="H108" s="55" t="n"/>
      <c r="I108" s="49">
        <f>IF(AND(H108&lt;&gt;"",G108&lt;&gt;""),MAX(0,G108-H108),"")</f>
        <v/>
      </c>
      <c r="J108" s="55" t="inlineStr">
        <is>
          <t>Carolina Premium</t>
        </is>
      </c>
    </row>
    <row r="109" ht="19.5" customHeight="1" s="36">
      <c r="A109" s="42" t="inlineStr">
        <is>
          <t>Beer</t>
        </is>
      </c>
      <c r="B109" s="43" t="inlineStr">
        <is>
          <t>Bold Rock Apple</t>
        </is>
      </c>
      <c r="C109" s="44" t="n"/>
      <c r="D109" s="45" t="n"/>
      <c r="E109" s="46" t="n"/>
      <c r="F109" s="47">
        <f>IF(AND(D109&lt;&gt;"",E109&lt;&gt;"",E109&lt;&gt;0),D109/E109,"")</f>
        <v/>
      </c>
      <c r="G109" s="48" t="n"/>
      <c r="H109" s="48" t="n"/>
      <c r="I109" s="49">
        <f>IF(AND(H109&lt;&gt;"",G109&lt;&gt;""),MAX(0,G109-H109),"")</f>
        <v/>
      </c>
      <c r="J109" s="48" t="inlineStr">
        <is>
          <t>Adams</t>
        </is>
      </c>
    </row>
    <row r="110" ht="19.5" customHeight="1" s="36">
      <c r="A110" s="50" t="inlineStr">
        <is>
          <t>Beer</t>
        </is>
      </c>
      <c r="B110" s="51" t="inlineStr">
        <is>
          <t>Bold Rock Blackberry</t>
        </is>
      </c>
      <c r="C110" s="52" t="n"/>
      <c r="D110" s="53" t="n"/>
      <c r="E110" s="54" t="n"/>
      <c r="F110" s="47">
        <f>IF(AND(D110&lt;&gt;"",E110&lt;&gt;"",E110&lt;&gt;0),D110/E110,"")</f>
        <v/>
      </c>
      <c r="G110" s="55" t="n"/>
      <c r="H110" s="55" t="n"/>
      <c r="I110" s="49">
        <f>IF(AND(H110&lt;&gt;"",G110&lt;&gt;""),MAX(0,G110-H110),"")</f>
        <v/>
      </c>
      <c r="J110" s="55" t="inlineStr">
        <is>
          <t>Adams</t>
        </is>
      </c>
    </row>
    <row r="111" ht="19.5" customHeight="1" s="36">
      <c r="A111" s="42" t="inlineStr">
        <is>
          <t>Beer</t>
        </is>
      </c>
      <c r="B111" s="43" t="inlineStr">
        <is>
          <t>Bold Rock Cider</t>
        </is>
      </c>
      <c r="C111" s="44" t="n"/>
      <c r="D111" s="45" t="n"/>
      <c r="E111" s="46" t="n"/>
      <c r="F111" s="47">
        <f>IF(AND(D111&lt;&gt;"",E111&lt;&gt;"",E111&lt;&gt;0),D111/E111,"")</f>
        <v/>
      </c>
      <c r="G111" s="48" t="n"/>
      <c r="H111" s="48" t="n"/>
      <c r="I111" s="49">
        <f>IF(AND(H111&lt;&gt;"",G111&lt;&gt;""),MAX(0,G111-H111),"")</f>
        <v/>
      </c>
      <c r="J111" s="48" t="inlineStr">
        <is>
          <t>Adams</t>
        </is>
      </c>
    </row>
    <row r="112" ht="19.5" customHeight="1" s="36">
      <c r="A112" s="50" t="inlineStr">
        <is>
          <t>Beer</t>
        </is>
      </c>
      <c r="B112" s="51" t="inlineStr">
        <is>
          <t>Brooklyn</t>
        </is>
      </c>
      <c r="C112" s="52" t="n"/>
      <c r="D112" s="53" t="n"/>
      <c r="E112" s="54" t="n"/>
      <c r="F112" s="47">
        <f>IF(AND(D112&lt;&gt;"",E112&lt;&gt;"",E112&lt;&gt;0),D112/E112,"")</f>
        <v/>
      </c>
      <c r="G112" s="55" t="n"/>
      <c r="H112" s="55" t="n"/>
      <c r="I112" s="49">
        <f>IF(AND(H112&lt;&gt;"",G112&lt;&gt;""),MAX(0,G112-H112),"")</f>
        <v/>
      </c>
      <c r="J112" s="55" t="inlineStr">
        <is>
          <t>Mutual</t>
        </is>
      </c>
    </row>
    <row r="113" ht="19.5" customHeight="1" s="36">
      <c r="A113" s="42" t="inlineStr">
        <is>
          <t>Beer</t>
        </is>
      </c>
      <c r="B113" s="43" t="inlineStr">
        <is>
          <t>Bud</t>
        </is>
      </c>
      <c r="C113" s="44" t="n"/>
      <c r="D113" s="45" t="n"/>
      <c r="E113" s="46" t="n"/>
      <c r="F113" s="47">
        <f>IF(AND(D113&lt;&gt;"",E113&lt;&gt;"",E113&lt;&gt;0),D113/E113,"")</f>
        <v/>
      </c>
      <c r="G113" s="48" t="n"/>
      <c r="H113" s="48" t="n"/>
      <c r="I113" s="49">
        <f>IF(AND(H113&lt;&gt;"",G113&lt;&gt;""),MAX(0,G113-H113),"")</f>
        <v/>
      </c>
      <c r="J113" s="48" t="inlineStr">
        <is>
          <t>Adams</t>
        </is>
      </c>
    </row>
    <row r="114" ht="19.5" customHeight="1" s="36">
      <c r="A114" s="50" t="inlineStr">
        <is>
          <t>Beer</t>
        </is>
      </c>
      <c r="B114" s="51" t="inlineStr">
        <is>
          <t>Bud Light</t>
        </is>
      </c>
      <c r="C114" s="52" t="n"/>
      <c r="D114" s="53" t="n"/>
      <c r="E114" s="54" t="n"/>
      <c r="F114" s="47">
        <f>IF(AND(D114&lt;&gt;"",E114&lt;&gt;"",E114&lt;&gt;0),D114/E114,"")</f>
        <v/>
      </c>
      <c r="G114" s="55" t="n"/>
      <c r="H114" s="55" t="n"/>
      <c r="I114" s="49">
        <f>IF(AND(H114&lt;&gt;"",G114&lt;&gt;""),MAX(0,G114-H114),"")</f>
        <v/>
      </c>
      <c r="J114" s="55" t="inlineStr">
        <is>
          <t>Adams</t>
        </is>
      </c>
    </row>
    <row r="115" ht="19.5" customHeight="1" s="36">
      <c r="A115" s="42" t="inlineStr">
        <is>
          <t>Beer</t>
        </is>
      </c>
      <c r="B115" s="43" t="inlineStr">
        <is>
          <t>Bud Light Aluminum</t>
        </is>
      </c>
      <c r="C115" s="44" t="n"/>
      <c r="D115" s="45" t="n"/>
      <c r="E115" s="46" t="n"/>
      <c r="F115" s="47">
        <f>IF(AND(D115&lt;&gt;"",E115&lt;&gt;"",E115&lt;&gt;0),D115/E115,"")</f>
        <v/>
      </c>
      <c r="G115" s="48" t="n"/>
      <c r="H115" s="48" t="n"/>
      <c r="I115" s="49">
        <f>IF(AND(H115&lt;&gt;"",G115&lt;&gt;""),MAX(0,G115-H115),"")</f>
        <v/>
      </c>
      <c r="J115" s="48" t="inlineStr">
        <is>
          <t>Adams</t>
        </is>
      </c>
    </row>
    <row r="116" ht="19.5" customHeight="1" s="36">
      <c r="A116" s="50" t="inlineStr">
        <is>
          <t>Beer</t>
        </is>
      </c>
      <c r="B116" s="51" t="inlineStr">
        <is>
          <t>Bud Light Lime</t>
        </is>
      </c>
      <c r="C116" s="52" t="n"/>
      <c r="D116" s="53" t="n"/>
      <c r="E116" s="54" t="n"/>
      <c r="F116" s="47">
        <f>IF(AND(D116&lt;&gt;"",E116&lt;&gt;"",E116&lt;&gt;0),D116/E116,"")</f>
        <v/>
      </c>
      <c r="G116" s="55" t="n"/>
      <c r="H116" s="55" t="n"/>
      <c r="I116" s="49">
        <f>IF(AND(H116&lt;&gt;"",G116&lt;&gt;""),MAX(0,G116-H116),"")</f>
        <v/>
      </c>
      <c r="J116" s="55" t="inlineStr">
        <is>
          <t>Adams</t>
        </is>
      </c>
    </row>
    <row r="117" ht="19.5" customHeight="1" s="36">
      <c r="A117" s="42" t="inlineStr">
        <is>
          <t>Beer</t>
        </is>
      </c>
      <c r="B117" s="43" t="inlineStr">
        <is>
          <t>Coors Lt.</t>
        </is>
      </c>
      <c r="C117" s="44" t="n"/>
      <c r="D117" s="45" t="n"/>
      <c r="E117" s="46" t="n"/>
      <c r="F117" s="47">
        <f>IF(AND(D117&lt;&gt;"",E117&lt;&gt;"",E117&lt;&gt;0),D117/E117,"")</f>
        <v/>
      </c>
      <c r="G117" s="48" t="n"/>
      <c r="H117" s="48" t="n"/>
      <c r="I117" s="49">
        <f>IF(AND(H117&lt;&gt;"",G117&lt;&gt;""),MAX(0,G117-H117),"")</f>
        <v/>
      </c>
      <c r="J117" s="48" t="inlineStr">
        <is>
          <t>Carolina Premium</t>
        </is>
      </c>
    </row>
    <row r="118" ht="19.5" customHeight="1" s="36">
      <c r="A118" s="50" t="inlineStr">
        <is>
          <t>Beer</t>
        </is>
      </c>
      <c r="B118" s="51" t="inlineStr">
        <is>
          <t>Corona</t>
        </is>
      </c>
      <c r="C118" s="52" t="n"/>
      <c r="D118" s="53" t="n"/>
      <c r="E118" s="54" t="n"/>
      <c r="F118" s="47">
        <f>IF(AND(D118&lt;&gt;"",E118&lt;&gt;"",E118&lt;&gt;0),D118/E118,"")</f>
        <v/>
      </c>
      <c r="G118" s="55" t="n"/>
      <c r="H118" s="55" t="n"/>
      <c r="I118" s="49">
        <f>IF(AND(H118&lt;&gt;"",G118&lt;&gt;""),MAX(0,G118-H118),"")</f>
        <v/>
      </c>
      <c r="J118" s="55" t="inlineStr">
        <is>
          <t>Carolina Premium</t>
        </is>
      </c>
    </row>
    <row r="119" ht="19.5" customHeight="1" s="36">
      <c r="A119" s="42" t="inlineStr">
        <is>
          <t>Beer</t>
        </is>
      </c>
      <c r="B119" s="43" t="inlineStr">
        <is>
          <t>Corona Light</t>
        </is>
      </c>
      <c r="C119" s="44" t="n"/>
      <c r="D119" s="45" t="n"/>
      <c r="E119" s="46" t="n"/>
      <c r="F119" s="47">
        <f>IF(AND(D119&lt;&gt;"",E119&lt;&gt;"",E119&lt;&gt;0),D119/E119,"")</f>
        <v/>
      </c>
      <c r="G119" s="48" t="n"/>
      <c r="H119" s="48" t="n"/>
      <c r="I119" s="49">
        <f>IF(AND(H119&lt;&gt;"",G119&lt;&gt;""),MAX(0,G119-H119),"")</f>
        <v/>
      </c>
      <c r="J119" s="48" t="inlineStr">
        <is>
          <t>Carolina Premium</t>
        </is>
      </c>
    </row>
    <row r="120" ht="19.5" customHeight="1" s="36">
      <c r="A120" s="50" t="inlineStr">
        <is>
          <t>Draft</t>
        </is>
      </c>
      <c r="B120" s="51" t="inlineStr">
        <is>
          <t>Corona Lt</t>
        </is>
      </c>
      <c r="C120" s="52" t="n"/>
      <c r="D120" s="53" t="n"/>
      <c r="E120" s="54" t="n"/>
      <c r="F120" s="47">
        <f>IF(AND(D120&lt;&gt;"",E120&lt;&gt;"",E120&lt;&gt;0),D120/E120,"")</f>
        <v/>
      </c>
      <c r="G120" s="55" t="n"/>
      <c r="H120" s="55" t="n"/>
      <c r="I120" s="49">
        <f>IF(AND(H120&lt;&gt;"",G120&lt;&gt;""),MAX(0,G120-H120),"")</f>
        <v/>
      </c>
      <c r="J120" s="55" t="inlineStr">
        <is>
          <t>Carolina Premium</t>
        </is>
      </c>
    </row>
    <row r="121" ht="19.5" customHeight="1" s="36">
      <c r="A121" s="42" t="inlineStr">
        <is>
          <t>Draft</t>
        </is>
      </c>
      <c r="B121" s="43" t="inlineStr">
        <is>
          <t>D 9 Hakuna Matada</t>
        </is>
      </c>
      <c r="C121" s="44" t="n"/>
      <c r="D121" s="45" t="n"/>
      <c r="E121" s="46" t="n"/>
      <c r="F121" s="47">
        <f>IF(AND(D121&lt;&gt;"",E121&lt;&gt;"",E121&lt;&gt;0),D121/E121,"")</f>
        <v/>
      </c>
      <c r="G121" s="48" t="n"/>
      <c r="H121" s="48" t="n"/>
      <c r="I121" s="49">
        <f>IF(AND(H121&lt;&gt;"",G121&lt;&gt;""),MAX(0,G121-H121),"")</f>
        <v/>
      </c>
      <c r="J121" s="48" t="inlineStr">
        <is>
          <t>Carolina Premium</t>
        </is>
      </c>
    </row>
    <row r="122" ht="19.5" customHeight="1" s="36">
      <c r="A122" s="50" t="inlineStr">
        <is>
          <t>Wine</t>
        </is>
      </c>
      <c r="B122" s="51" t="inlineStr">
        <is>
          <t>Donzante Pinot Grigio</t>
        </is>
      </c>
      <c r="C122" s="52" t="n"/>
      <c r="D122" s="53" t="n"/>
      <c r="E122" s="54" t="n"/>
      <c r="F122" s="47">
        <f>IF(AND(D122&lt;&gt;"",E122&lt;&gt;"",E122&lt;&gt;0),D122/E122,"")</f>
        <v/>
      </c>
      <c r="G122" s="55" t="n"/>
      <c r="H122" s="55" t="n"/>
      <c r="I122" s="49">
        <f>IF(AND(H122&lt;&gt;"",G122&lt;&gt;""),MAX(0,G122-H122),"")</f>
        <v/>
      </c>
      <c r="J122" s="55" t="inlineStr">
        <is>
          <t>Mutual</t>
        </is>
      </c>
    </row>
    <row r="123" ht="19.5" customHeight="1" s="36">
      <c r="A123" s="42" t="inlineStr">
        <is>
          <t>Beer</t>
        </is>
      </c>
      <c r="B123" s="43" t="inlineStr">
        <is>
          <t>Dos Equis</t>
        </is>
      </c>
      <c r="C123" s="44" t="n"/>
      <c r="D123" s="45" t="n"/>
      <c r="E123" s="46" t="n"/>
      <c r="F123" s="47">
        <f>IF(AND(D123&lt;&gt;"",E123&lt;&gt;"",E123&lt;&gt;0),D123/E123,"")</f>
        <v/>
      </c>
      <c r="G123" s="48" t="n"/>
      <c r="H123" s="48" t="n"/>
      <c r="I123" s="49">
        <f>IF(AND(H123&lt;&gt;"",G123&lt;&gt;""),MAX(0,G123-H123),"")</f>
        <v/>
      </c>
      <c r="J123" s="48" t="inlineStr">
        <is>
          <t>Carolina Premium</t>
        </is>
      </c>
    </row>
    <row r="124" ht="19.5" customHeight="1" s="36">
      <c r="A124" s="50" t="inlineStr">
        <is>
          <t>Draft</t>
        </is>
      </c>
      <c r="B124" s="51" t="inlineStr">
        <is>
          <t>Fat tire</t>
        </is>
      </c>
      <c r="C124" s="52" t="n"/>
      <c r="D124" s="53" t="n"/>
      <c r="E124" s="54" t="n"/>
      <c r="F124" s="47">
        <f>IF(AND(D124&lt;&gt;"",E124&lt;&gt;"",E124&lt;&gt;0),D124/E124,"")</f>
        <v/>
      </c>
      <c r="G124" s="55" t="n"/>
      <c r="H124" s="55" t="n"/>
      <c r="I124" s="49">
        <f>IF(AND(H124&lt;&gt;"",G124&lt;&gt;""),MAX(0,G124-H124),"")</f>
        <v/>
      </c>
      <c r="J124" s="55" t="inlineStr">
        <is>
          <t>Carolina Premium</t>
        </is>
      </c>
    </row>
    <row r="125" ht="19.5" customHeight="1" s="36">
      <c r="A125" s="42" t="inlineStr">
        <is>
          <t>Draft</t>
        </is>
      </c>
      <c r="B125" s="43" t="inlineStr">
        <is>
          <t>Foothills Hoppyum</t>
        </is>
      </c>
      <c r="C125" s="44" t="n"/>
      <c r="D125" s="45" t="n"/>
      <c r="E125" s="46" t="n"/>
      <c r="F125" s="47">
        <f>IF(AND(D125&lt;&gt;"",E125&lt;&gt;"",E125&lt;&gt;0),D125/E125,"")</f>
        <v/>
      </c>
      <c r="G125" s="48" t="n"/>
      <c r="H125" s="48" t="n"/>
      <c r="I125" s="49">
        <f>IF(AND(H125&lt;&gt;"",G125&lt;&gt;""),MAX(0,G125-H125),"")</f>
        <v/>
      </c>
      <c r="J125" s="48" t="inlineStr">
        <is>
          <t>Carolina Premium</t>
        </is>
      </c>
    </row>
    <row r="126" ht="19.5" customHeight="1" s="36">
      <c r="A126" s="50" t="inlineStr">
        <is>
          <t>Beer</t>
        </is>
      </c>
      <c r="B126" s="51" t="inlineStr">
        <is>
          <t>Guinness</t>
        </is>
      </c>
      <c r="C126" s="52" t="n"/>
      <c r="D126" s="53" t="n"/>
      <c r="E126" s="54" t="n"/>
      <c r="F126" s="47">
        <f>IF(AND(D126&lt;&gt;"",E126&lt;&gt;"",E126&lt;&gt;0),D126/E126,"")</f>
        <v/>
      </c>
      <c r="G126" s="55" t="n"/>
      <c r="H126" s="55" t="n"/>
      <c r="I126" s="49">
        <f>IF(AND(H126&lt;&gt;"",G126&lt;&gt;""),MAX(0,G126-H126),"")</f>
        <v/>
      </c>
      <c r="J126" s="55" t="inlineStr">
        <is>
          <t>Carolina Premium</t>
        </is>
      </c>
    </row>
    <row r="127" ht="19.5" customHeight="1" s="36">
      <c r="A127" s="42" t="inlineStr">
        <is>
          <t>Beer</t>
        </is>
      </c>
      <c r="B127" s="43" t="inlineStr">
        <is>
          <t>Heineken</t>
        </is>
      </c>
      <c r="C127" s="44" t="n"/>
      <c r="D127" s="45" t="n"/>
      <c r="E127" s="46" t="n"/>
      <c r="F127" s="47">
        <f>IF(AND(D127&lt;&gt;"",E127&lt;&gt;"",E127&lt;&gt;0),D127/E127,"")</f>
        <v/>
      </c>
      <c r="G127" s="48" t="n"/>
      <c r="H127" s="48" t="n"/>
      <c r="I127" s="49">
        <f>IF(AND(H127&lt;&gt;"",G127&lt;&gt;""),MAX(0,G127-H127),"")</f>
        <v/>
      </c>
      <c r="J127" s="48" t="inlineStr">
        <is>
          <t>Mutual</t>
        </is>
      </c>
    </row>
    <row r="128" ht="19.5" customHeight="1" s="36">
      <c r="A128" s="50" t="inlineStr">
        <is>
          <t>Draft</t>
        </is>
      </c>
      <c r="B128" s="51" t="inlineStr">
        <is>
          <t>Highland Gaelic</t>
        </is>
      </c>
      <c r="C128" s="52" t="n"/>
      <c r="D128" s="53" t="n"/>
      <c r="E128" s="54" t="n"/>
      <c r="F128" s="47">
        <f>IF(AND(D128&lt;&gt;"",E128&lt;&gt;"",E128&lt;&gt;0),D128/E128,"")</f>
        <v/>
      </c>
      <c r="G128" s="55" t="n"/>
      <c r="H128" s="55" t="n"/>
      <c r="I128" s="49">
        <f>IF(AND(H128&lt;&gt;"",G128&lt;&gt;""),MAX(0,G128-H128),"")</f>
        <v/>
      </c>
      <c r="J128" s="55" t="inlineStr">
        <is>
          <t>Carolina Premium</t>
        </is>
      </c>
    </row>
    <row r="129" ht="19.5" customHeight="1" s="36">
      <c r="A129" s="42" t="inlineStr">
        <is>
          <t>Wine</t>
        </is>
      </c>
      <c r="B129" s="43" t="inlineStr">
        <is>
          <t>Hob Knob Pinot Noir</t>
        </is>
      </c>
      <c r="C129" s="44" t="n"/>
      <c r="D129" s="45" t="n"/>
      <c r="E129" s="46" t="n"/>
      <c r="F129" s="47">
        <f>IF(AND(D129&lt;&gt;"",E129&lt;&gt;"",E129&lt;&gt;0),D129/E129,"")</f>
        <v/>
      </c>
      <c r="G129" s="48" t="n"/>
      <c r="H129" s="48" t="n"/>
      <c r="I129" s="49">
        <f>IF(AND(H129&lt;&gt;"",G129&lt;&gt;""),MAX(0,G129-H129),"")</f>
        <v/>
      </c>
      <c r="J129" s="48" t="inlineStr">
        <is>
          <t>Mutual</t>
        </is>
      </c>
    </row>
    <row r="130" ht="19.5" customHeight="1" s="36">
      <c r="A130" s="50" t="inlineStr">
        <is>
          <t>Draft</t>
        </is>
      </c>
      <c r="B130" s="51" t="inlineStr">
        <is>
          <t>Hop Drop and Roll</t>
        </is>
      </c>
      <c r="C130" s="52" t="n"/>
      <c r="D130" s="53" t="n"/>
      <c r="E130" s="54" t="n"/>
      <c r="F130" s="47">
        <f>IF(AND(D130&lt;&gt;"",E130&lt;&gt;"",E130&lt;&gt;0),D130/E130,"")</f>
        <v/>
      </c>
      <c r="G130" s="55" t="n"/>
      <c r="H130" s="55" t="n"/>
      <c r="I130" s="49">
        <f>IF(AND(H130&lt;&gt;"",G130&lt;&gt;""),MAX(0,G130-H130),"")</f>
        <v/>
      </c>
      <c r="J130" s="55" t="inlineStr">
        <is>
          <t>Noda</t>
        </is>
      </c>
    </row>
    <row r="131" ht="19.5" customHeight="1" s="36">
      <c r="A131" s="42" t="inlineStr">
        <is>
          <t>Beer</t>
        </is>
      </c>
      <c r="B131" s="43" t="inlineStr">
        <is>
          <t>Island</t>
        </is>
      </c>
      <c r="C131" s="44" t="n"/>
      <c r="D131" s="45" t="n"/>
      <c r="E131" s="46" t="n"/>
      <c r="F131" s="47">
        <f>IF(AND(D131&lt;&gt;"",E131&lt;&gt;"",E131&lt;&gt;0),D131/E131,"")</f>
        <v/>
      </c>
      <c r="G131" s="48" t="n"/>
      <c r="H131" s="48" t="n"/>
      <c r="I131" s="49">
        <f>IF(AND(H131&lt;&gt;"",G131&lt;&gt;""),MAX(0,G131-H131),"")</f>
        <v/>
      </c>
      <c r="J131" s="48" t="inlineStr">
        <is>
          <t>Mutual</t>
        </is>
      </c>
    </row>
    <row r="132" ht="19.5" customHeight="1" s="36">
      <c r="A132" s="50" t="inlineStr">
        <is>
          <t>Wine</t>
        </is>
      </c>
      <c r="B132" s="51" t="inlineStr">
        <is>
          <t>J Roget Sparkling</t>
        </is>
      </c>
      <c r="C132" s="52" t="n"/>
      <c r="D132" s="53" t="n"/>
      <c r="E132" s="54" t="n"/>
      <c r="F132" s="47">
        <f>IF(AND(D132&lt;&gt;"",E132&lt;&gt;"",E132&lt;&gt;0),D132/E132,"")</f>
        <v/>
      </c>
      <c r="G132" s="55" t="n"/>
      <c r="H132" s="55" t="n"/>
      <c r="I132" s="49">
        <f>IF(AND(H132&lt;&gt;"",G132&lt;&gt;""),MAX(0,G132-H132),"")</f>
        <v/>
      </c>
      <c r="J132" s="55" t="inlineStr">
        <is>
          <t>Mutual</t>
        </is>
      </c>
    </row>
    <row r="133" ht="19.5" customHeight="1" s="36">
      <c r="A133" s="42" t="inlineStr">
        <is>
          <t>Wine</t>
        </is>
      </c>
      <c r="B133" s="43" t="inlineStr">
        <is>
          <t>J Roget Sparkling Splits</t>
        </is>
      </c>
      <c r="C133" s="44" t="n"/>
      <c r="D133" s="45" t="n"/>
      <c r="E133" s="46" t="n"/>
      <c r="F133" s="47">
        <f>IF(AND(D133&lt;&gt;"",E133&lt;&gt;"",E133&lt;&gt;0),D133/E133,"")</f>
        <v/>
      </c>
      <c r="G133" s="48" t="n"/>
      <c r="H133" s="48" t="n"/>
      <c r="I133" s="49">
        <f>IF(AND(H133&lt;&gt;"",G133&lt;&gt;""),MAX(0,G133-H133),"")</f>
        <v/>
      </c>
      <c r="J133" s="48" t="inlineStr">
        <is>
          <t>Mutual</t>
        </is>
      </c>
    </row>
    <row r="134" ht="19.5" customHeight="1" s="36">
      <c r="A134" s="50" t="inlineStr">
        <is>
          <t>Beer</t>
        </is>
      </c>
      <c r="B134" s="51" t="inlineStr">
        <is>
          <t>Landshark</t>
        </is>
      </c>
      <c r="C134" s="52" t="n"/>
      <c r="D134" s="53" t="n"/>
      <c r="E134" s="54" t="n"/>
      <c r="F134" s="47">
        <f>IF(AND(D134&lt;&gt;"",E134&lt;&gt;"",E134&lt;&gt;0),D134/E134,"")</f>
        <v/>
      </c>
      <c r="G134" s="55" t="n"/>
      <c r="H134" s="55" t="n"/>
      <c r="I134" s="49">
        <f>IF(AND(H134&lt;&gt;"",G134&lt;&gt;""),MAX(0,G134-H134),"")</f>
        <v/>
      </c>
      <c r="J134" s="55" t="inlineStr">
        <is>
          <t>Mutual</t>
        </is>
      </c>
    </row>
    <row r="135" ht="19.5" customHeight="1" s="36">
      <c r="A135" s="42" t="inlineStr">
        <is>
          <t>Beer</t>
        </is>
      </c>
      <c r="B135" s="43" t="inlineStr">
        <is>
          <t>Michelob Ultra</t>
        </is>
      </c>
      <c r="C135" s="44" t="n"/>
      <c r="D135" s="45" t="n"/>
      <c r="E135" s="46" t="n"/>
      <c r="F135" s="47">
        <f>IF(AND(D135&lt;&gt;"",E135&lt;&gt;"",E135&lt;&gt;0),D135/E135,"")</f>
        <v/>
      </c>
      <c r="G135" s="48" t="n"/>
      <c r="H135" s="48" t="n"/>
      <c r="I135" s="49">
        <f>IF(AND(H135&lt;&gt;"",G135&lt;&gt;""),MAX(0,G135-H135),"")</f>
        <v/>
      </c>
      <c r="J135" s="48" t="inlineStr">
        <is>
          <t>Adams</t>
        </is>
      </c>
    </row>
    <row r="136" ht="19.5" customHeight="1" s="36">
      <c r="A136" s="50" t="inlineStr">
        <is>
          <t>Beer</t>
        </is>
      </c>
      <c r="B136" s="51" t="inlineStr">
        <is>
          <t>Miller High Life</t>
        </is>
      </c>
      <c r="C136" s="52" t="n"/>
      <c r="D136" s="53" t="n"/>
      <c r="E136" s="54" t="n"/>
      <c r="F136" s="47">
        <f>IF(AND(D136&lt;&gt;"",E136&lt;&gt;"",E136&lt;&gt;0),D136/E136,"")</f>
        <v/>
      </c>
      <c r="G136" s="55" t="n"/>
      <c r="H136" s="55" t="n"/>
      <c r="I136" s="49">
        <f>IF(AND(H136&lt;&gt;"",G136&lt;&gt;""),MAX(0,G136-H136),"")</f>
        <v/>
      </c>
      <c r="J136" s="55" t="inlineStr">
        <is>
          <t>Carolina Premium</t>
        </is>
      </c>
    </row>
    <row r="137" ht="19.5" customHeight="1" s="36">
      <c r="A137" s="42" t="inlineStr">
        <is>
          <t>Beer</t>
        </is>
      </c>
      <c r="B137" s="43" t="inlineStr">
        <is>
          <t>Miller Lt</t>
        </is>
      </c>
      <c r="C137" s="44" t="n"/>
      <c r="D137" s="45" t="n"/>
      <c r="E137" s="46" t="n"/>
      <c r="F137" s="47">
        <f>IF(AND(D137&lt;&gt;"",E137&lt;&gt;"",E137&lt;&gt;0),D137/E137,"")</f>
        <v/>
      </c>
      <c r="G137" s="48" t="n"/>
      <c r="H137" s="48" t="n"/>
      <c r="I137" s="49">
        <f>IF(AND(H137&lt;&gt;"",G137&lt;&gt;""),MAX(0,G137-H137),"")</f>
        <v/>
      </c>
      <c r="J137" s="48" t="inlineStr">
        <is>
          <t>Carolina Premium</t>
        </is>
      </c>
    </row>
    <row r="138" ht="19.5" customHeight="1" s="36">
      <c r="A138" s="50" t="inlineStr">
        <is>
          <t>Beer</t>
        </is>
      </c>
      <c r="B138" s="51" t="inlineStr">
        <is>
          <t>Modelo</t>
        </is>
      </c>
      <c r="C138" s="52" t="n"/>
      <c r="D138" s="53" t="n"/>
      <c r="E138" s="54" t="n"/>
      <c r="F138" s="47">
        <f>IF(AND(D138&lt;&gt;"",E138&lt;&gt;"",E138&lt;&gt;0),D138/E138,"")</f>
        <v/>
      </c>
      <c r="G138" s="55" t="n"/>
      <c r="H138" s="55" t="n"/>
      <c r="I138" s="49">
        <f>IF(AND(H138&lt;&gt;"",G138&lt;&gt;""),MAX(0,G138-H138),"")</f>
        <v/>
      </c>
      <c r="J138" s="55" t="inlineStr">
        <is>
          <t>Carolina Premium</t>
        </is>
      </c>
    </row>
    <row r="139" ht="19.5" customHeight="1" s="36">
      <c r="A139" s="42" t="inlineStr">
        <is>
          <t>Draft</t>
        </is>
      </c>
      <c r="B139" s="43" t="inlineStr">
        <is>
          <t>Modelo</t>
        </is>
      </c>
      <c r="C139" s="44" t="n"/>
      <c r="D139" s="45" t="n"/>
      <c r="E139" s="46" t="n"/>
      <c r="F139" s="47">
        <f>IF(AND(D139&lt;&gt;"",E139&lt;&gt;"",E139&lt;&gt;0),D139/E139,"")</f>
        <v/>
      </c>
      <c r="G139" s="48" t="n"/>
      <c r="H139" s="48" t="n"/>
      <c r="I139" s="49">
        <f>IF(AND(H139&lt;&gt;"",G139&lt;&gt;""),MAX(0,G139-H139),"")</f>
        <v/>
      </c>
      <c r="J139" s="48" t="inlineStr">
        <is>
          <t>Empire</t>
        </is>
      </c>
    </row>
    <row r="140" ht="19.5" customHeight="1" s="36">
      <c r="A140" s="50" t="inlineStr">
        <is>
          <t>Draft</t>
        </is>
      </c>
      <c r="B140" s="51" t="inlineStr">
        <is>
          <t>Modelo Quarter Barrel</t>
        </is>
      </c>
      <c r="C140" s="52" t="n"/>
      <c r="D140" s="53" t="n"/>
      <c r="E140" s="54" t="n"/>
      <c r="F140" s="47">
        <f>IF(AND(D140&lt;&gt;"",E140&lt;&gt;"",E140&lt;&gt;0),D140/E140,"")</f>
        <v/>
      </c>
      <c r="G140" s="55" t="n"/>
      <c r="H140" s="55" t="n"/>
      <c r="I140" s="49">
        <f>IF(AND(H140&lt;&gt;"",G140&lt;&gt;""),MAX(0,G140-H140),"")</f>
        <v/>
      </c>
      <c r="J140" s="55" t="inlineStr">
        <is>
          <t>Empire</t>
        </is>
      </c>
    </row>
    <row r="141" ht="19.5" customHeight="1" s="36">
      <c r="A141" s="42" t="inlineStr">
        <is>
          <t>Beer</t>
        </is>
      </c>
      <c r="B141" s="43" t="inlineStr">
        <is>
          <t>Natural Ice</t>
        </is>
      </c>
      <c r="C141" s="44" t="n"/>
      <c r="D141" s="45" t="n"/>
      <c r="E141" s="46" t="n"/>
      <c r="F141" s="47">
        <f>IF(AND(D141&lt;&gt;"",E141&lt;&gt;"",E141&lt;&gt;0),D141/E141,"")</f>
        <v/>
      </c>
      <c r="G141" s="48" t="n"/>
      <c r="H141" s="48" t="n"/>
      <c r="I141" s="49">
        <f>IF(AND(H141&lt;&gt;"",G141&lt;&gt;""),MAX(0,G141-H141),"")</f>
        <v/>
      </c>
      <c r="J141" s="48" t="inlineStr">
        <is>
          <t>Adams</t>
        </is>
      </c>
    </row>
    <row r="142" ht="19.5" customHeight="1" s="36">
      <c r="A142" s="50" t="inlineStr">
        <is>
          <t>Beer</t>
        </is>
      </c>
      <c r="B142" s="51" t="inlineStr">
        <is>
          <t>Newcastle</t>
        </is>
      </c>
      <c r="C142" s="52" t="n"/>
      <c r="D142" s="53" t="n"/>
      <c r="E142" s="54" t="n"/>
      <c r="F142" s="47">
        <f>IF(AND(D142&lt;&gt;"",E142&lt;&gt;"",E142&lt;&gt;0),D142/E142,"")</f>
        <v/>
      </c>
      <c r="G142" s="55" t="n"/>
      <c r="H142" s="55" t="n"/>
      <c r="I142" s="49">
        <f>IF(AND(H142&lt;&gt;"",G142&lt;&gt;""),MAX(0,G142-H142),"")</f>
        <v/>
      </c>
      <c r="J142" s="55" t="inlineStr">
        <is>
          <t>Carolina Premium</t>
        </is>
      </c>
    </row>
    <row r="143" ht="19.5" customHeight="1" s="36">
      <c r="A143" s="42" t="inlineStr">
        <is>
          <t>Beer</t>
        </is>
      </c>
      <c r="B143" s="43" t="inlineStr">
        <is>
          <t>Odouls</t>
        </is>
      </c>
      <c r="C143" s="44" t="n"/>
      <c r="D143" s="45" t="n"/>
      <c r="E143" s="46" t="n"/>
      <c r="F143" s="47">
        <f>IF(AND(D143&lt;&gt;"",E143&lt;&gt;"",E143&lt;&gt;0),D143/E143,"")</f>
        <v/>
      </c>
      <c r="G143" s="48" t="n"/>
      <c r="H143" s="48" t="n"/>
      <c r="I143" s="49">
        <f>IF(AND(H143&lt;&gt;"",G143&lt;&gt;""),MAX(0,G143-H143),"")</f>
        <v/>
      </c>
      <c r="J143" s="48" t="inlineStr">
        <is>
          <t>Adams</t>
        </is>
      </c>
    </row>
    <row r="144" ht="19.5" customHeight="1" s="36">
      <c r="A144" s="50" t="inlineStr">
        <is>
          <t>Beer</t>
        </is>
      </c>
      <c r="B144" s="51" t="inlineStr">
        <is>
          <t>Pacifico</t>
        </is>
      </c>
      <c r="C144" s="52" t="n"/>
      <c r="D144" s="53" t="n"/>
      <c r="E144" s="54" t="n"/>
      <c r="F144" s="47">
        <f>IF(AND(D144&lt;&gt;"",E144&lt;&gt;"",E144&lt;&gt;0),D144/E144,"")</f>
        <v/>
      </c>
      <c r="G144" s="55" t="n"/>
      <c r="H144" s="55" t="n"/>
      <c r="I144" s="49">
        <f>IF(AND(H144&lt;&gt;"",G144&lt;&gt;""),MAX(0,G144-H144),"")</f>
        <v/>
      </c>
      <c r="J144" s="55" t="inlineStr">
        <is>
          <t>Adams</t>
        </is>
      </c>
    </row>
    <row r="145" ht="19.5" customHeight="1" s="36">
      <c r="A145" s="42" t="inlineStr">
        <is>
          <t>Beer</t>
        </is>
      </c>
      <c r="B145" s="43" t="inlineStr">
        <is>
          <t>PBR</t>
        </is>
      </c>
      <c r="C145" s="44" t="n"/>
      <c r="D145" s="45" t="n"/>
      <c r="E145" s="46" t="n"/>
      <c r="F145" s="47">
        <f>IF(AND(D145&lt;&gt;"",E145&lt;&gt;"",E145&lt;&gt;0),D145/E145,"")</f>
        <v/>
      </c>
      <c r="G145" s="48" t="n"/>
      <c r="H145" s="48" t="n"/>
      <c r="I145" s="49">
        <f>IF(AND(H145&lt;&gt;"",G145&lt;&gt;""),MAX(0,G145-H145),"")</f>
        <v/>
      </c>
      <c r="J145" s="48" t="inlineStr">
        <is>
          <t>Adams</t>
        </is>
      </c>
    </row>
    <row r="146" ht="19.5" customHeight="1" s="36">
      <c r="A146" s="50" t="inlineStr">
        <is>
          <t>Wine</t>
        </is>
      </c>
      <c r="B146" s="51" t="inlineStr">
        <is>
          <t>Poggio Moscato</t>
        </is>
      </c>
      <c r="C146" s="52" t="n"/>
      <c r="D146" s="53" t="n"/>
      <c r="E146" s="54" t="n"/>
      <c r="F146" s="47">
        <f>IF(AND(D146&lt;&gt;"",E146&lt;&gt;"",E146&lt;&gt;0),D146/E146,"")</f>
        <v/>
      </c>
      <c r="G146" s="55" t="n"/>
      <c r="H146" s="55" t="n"/>
      <c r="I146" s="49">
        <f>IF(AND(H146&lt;&gt;"",G146&lt;&gt;""),MAX(0,G146-H146),"")</f>
        <v/>
      </c>
      <c r="J146" s="55" t="inlineStr">
        <is>
          <t>Mutual</t>
        </is>
      </c>
    </row>
    <row r="147" ht="19.5" customHeight="1" s="36">
      <c r="A147" s="42" t="inlineStr">
        <is>
          <t>Wine</t>
        </is>
      </c>
      <c r="B147" s="43" t="inlineStr">
        <is>
          <t>Round Hill Merlot</t>
        </is>
      </c>
      <c r="C147" s="44" t="n"/>
      <c r="D147" s="45" t="n"/>
      <c r="E147" s="46" t="n"/>
      <c r="F147" s="47">
        <f>IF(AND(D147&lt;&gt;"",E147&lt;&gt;"",E147&lt;&gt;0),D147/E147,"")</f>
        <v/>
      </c>
      <c r="G147" s="48" t="n"/>
      <c r="H147" s="48" t="n"/>
      <c r="I147" s="49">
        <f>IF(AND(H147&lt;&gt;"",G147&lt;&gt;""),MAX(0,G147-H147),"")</f>
        <v/>
      </c>
      <c r="J147" s="48" t="inlineStr">
        <is>
          <t>Mutual</t>
        </is>
      </c>
    </row>
    <row r="148" ht="19.5" customHeight="1" s="36">
      <c r="A148" s="50" t="inlineStr">
        <is>
          <t>Draft</t>
        </is>
      </c>
      <c r="B148" s="51" t="inlineStr">
        <is>
          <t>Sam Seasonal</t>
        </is>
      </c>
      <c r="C148" s="52" t="n"/>
      <c r="D148" s="53" t="n"/>
      <c r="E148" s="54" t="n"/>
      <c r="F148" s="47">
        <f>IF(AND(D148&lt;&gt;"",E148&lt;&gt;"",E148&lt;&gt;0),D148/E148,"")</f>
        <v/>
      </c>
      <c r="G148" s="55" t="n"/>
      <c r="H148" s="55" t="n"/>
      <c r="I148" s="49">
        <f>IF(AND(H148&lt;&gt;"",G148&lt;&gt;""),MAX(0,G148-H148),"")</f>
        <v/>
      </c>
      <c r="J148" s="55" t="inlineStr">
        <is>
          <t>Empire</t>
        </is>
      </c>
    </row>
    <row r="149" ht="19.5" customHeight="1" s="36">
      <c r="A149" s="42" t="inlineStr">
        <is>
          <t>Wine</t>
        </is>
      </c>
      <c r="B149" s="43" t="inlineStr">
        <is>
          <t>Sangria</t>
        </is>
      </c>
      <c r="C149" s="44" t="n"/>
      <c r="D149" s="45" t="n"/>
      <c r="E149" s="46" t="n"/>
      <c r="F149" s="47">
        <f>IF(AND(D149&lt;&gt;"",E149&lt;&gt;"",E149&lt;&gt;0),D149/E149,"")</f>
        <v/>
      </c>
      <c r="G149" s="48" t="n"/>
      <c r="H149" s="48" t="n"/>
      <c r="I149" s="49">
        <f>IF(AND(H149&lt;&gt;"",G149&lt;&gt;""),MAX(0,G149-H149),"")</f>
        <v/>
      </c>
      <c r="J149" s="48" t="inlineStr">
        <is>
          <t>Mutual</t>
        </is>
      </c>
    </row>
    <row r="150" ht="19.5" customHeight="1" s="36">
      <c r="A150" s="50" t="inlineStr">
        <is>
          <t>Draft</t>
        </is>
      </c>
      <c r="B150" s="51" t="inlineStr">
        <is>
          <t>Seet Josie</t>
        </is>
      </c>
      <c r="C150" s="52" t="n"/>
      <c r="D150" s="53" t="n"/>
      <c r="E150" s="54" t="n"/>
      <c r="F150" s="47">
        <f>IF(AND(D150&lt;&gt;"",E150&lt;&gt;"",E150&lt;&gt;0),D150/E150,"")</f>
        <v/>
      </c>
      <c r="G150" s="55" t="n"/>
      <c r="H150" s="55" t="n"/>
      <c r="I150" s="49">
        <f>IF(AND(H150&lt;&gt;"",G150&lt;&gt;""),MAX(0,G150-H150),"")</f>
        <v/>
      </c>
      <c r="J150" s="55" t="inlineStr">
        <is>
          <t>Empire</t>
        </is>
      </c>
    </row>
    <row r="151" ht="19.5" customHeight="1" s="36">
      <c r="A151" s="42" t="inlineStr">
        <is>
          <t>Draft</t>
        </is>
      </c>
      <c r="B151" s="43" t="inlineStr">
        <is>
          <t>Sierra Nevada Pale Ale</t>
        </is>
      </c>
      <c r="C151" s="44" t="n"/>
      <c r="D151" s="45" t="n"/>
      <c r="E151" s="46" t="n"/>
      <c r="F151" s="47">
        <f>IF(AND(D151&lt;&gt;"",E151&lt;&gt;"",E151&lt;&gt;0),D151/E151,"")</f>
        <v/>
      </c>
      <c r="G151" s="48" t="n"/>
      <c r="H151" s="48" t="n"/>
      <c r="I151" s="49">
        <f>IF(AND(H151&lt;&gt;"",G151&lt;&gt;""),MAX(0,G151-H151),"")</f>
        <v/>
      </c>
      <c r="J151" s="48" t="inlineStr">
        <is>
          <t>Empire</t>
        </is>
      </c>
    </row>
    <row r="152" ht="19.5" customHeight="1" s="36">
      <c r="A152" s="50" t="inlineStr">
        <is>
          <t>Beer</t>
        </is>
      </c>
      <c r="B152" s="51" t="inlineStr">
        <is>
          <t>Stella</t>
        </is>
      </c>
      <c r="C152" s="52" t="n"/>
      <c r="D152" s="53" t="n"/>
      <c r="E152" s="54" t="n"/>
      <c r="F152" s="47">
        <f>IF(AND(D152&lt;&gt;"",E152&lt;&gt;"",E152&lt;&gt;0),D152/E152,"")</f>
        <v/>
      </c>
      <c r="G152" s="55" t="n"/>
      <c r="H152" s="55" t="n"/>
      <c r="I152" s="49">
        <f>IF(AND(H152&lt;&gt;"",G152&lt;&gt;""),MAX(0,G152-H152),"")</f>
        <v/>
      </c>
      <c r="J152" s="55" t="inlineStr">
        <is>
          <t>Adams</t>
        </is>
      </c>
    </row>
    <row r="153" ht="19.5" customHeight="1" s="36">
      <c r="A153" s="42" t="inlineStr">
        <is>
          <t>Wine</t>
        </is>
      </c>
      <c r="B153" s="43" t="inlineStr">
        <is>
          <t>Stella Moscato</t>
        </is>
      </c>
      <c r="C153" s="44" t="n"/>
      <c r="D153" s="45" t="n"/>
      <c r="E153" s="46" t="n"/>
      <c r="F153" s="47">
        <f>IF(AND(D153&lt;&gt;"",E153&lt;&gt;"",E153&lt;&gt;0),D153/E153,"")</f>
        <v/>
      </c>
      <c r="G153" s="48" t="n"/>
      <c r="H153" s="48" t="n"/>
      <c r="I153" s="49">
        <f>IF(AND(H153&lt;&gt;"",G153&lt;&gt;""),MAX(0,G153-H153),"")</f>
        <v/>
      </c>
      <c r="J153" s="48" t="inlineStr">
        <is>
          <t>Mutual</t>
        </is>
      </c>
    </row>
    <row r="154" ht="19.5" customHeight="1" s="36">
      <c r="A154" s="50" t="inlineStr">
        <is>
          <t>Draft</t>
        </is>
      </c>
      <c r="B154" s="51" t="inlineStr">
        <is>
          <t>Sweetwater 420</t>
        </is>
      </c>
      <c r="C154" s="52" t="n"/>
      <c r="D154" s="53" t="n"/>
      <c r="E154" s="54" t="n"/>
      <c r="F154" s="47">
        <f>IF(AND(D154&lt;&gt;"",E154&lt;&gt;"",E154&lt;&gt;0),D154/E154,"")</f>
        <v/>
      </c>
      <c r="G154" s="55" t="n"/>
      <c r="H154" s="55" t="n"/>
      <c r="I154" s="49">
        <f>IF(AND(H154&lt;&gt;"",G154&lt;&gt;""),MAX(0,G154-H154),"")</f>
        <v/>
      </c>
      <c r="J154" s="55" t="inlineStr">
        <is>
          <t>Carolina Premium</t>
        </is>
      </c>
    </row>
    <row r="155" ht="19.5" customHeight="1" s="36">
      <c r="A155" s="42" t="inlineStr">
        <is>
          <t>Beer</t>
        </is>
      </c>
      <c r="B155" s="43" t="inlineStr">
        <is>
          <t>Tecate</t>
        </is>
      </c>
      <c r="C155" s="44" t="n"/>
      <c r="D155" s="45" t="n"/>
      <c r="E155" s="46" t="n"/>
      <c r="F155" s="47">
        <f>IF(AND(D155&lt;&gt;"",E155&lt;&gt;"",E155&lt;&gt;0),D155/E155,"")</f>
        <v/>
      </c>
      <c r="G155" s="48" t="n"/>
      <c r="H155" s="48" t="n"/>
      <c r="I155" s="49">
        <f>IF(AND(H155&lt;&gt;"",G155&lt;&gt;""),MAX(0,G155-H155),"")</f>
        <v/>
      </c>
      <c r="J155" s="48" t="inlineStr">
        <is>
          <t>Adams</t>
        </is>
      </c>
    </row>
    <row r="156" ht="19.5" customHeight="1" s="36">
      <c r="A156" s="50" t="inlineStr">
        <is>
          <t>Beer</t>
        </is>
      </c>
      <c r="B156" s="51" t="inlineStr">
        <is>
          <t>Utica</t>
        </is>
      </c>
      <c r="C156" s="52" t="n"/>
      <c r="D156" s="53" t="n"/>
      <c r="E156" s="54" t="n"/>
      <c r="F156" s="47">
        <f>IF(AND(D156&lt;&gt;"",E156&lt;&gt;"",E156&lt;&gt;0),D156/E156,"")</f>
        <v/>
      </c>
      <c r="G156" s="55" t="n"/>
      <c r="H156" s="55" t="n"/>
      <c r="I156" s="49">
        <f>IF(AND(H156&lt;&gt;"",G156&lt;&gt;""),MAX(0,G156-H156),"")</f>
        <v/>
      </c>
      <c r="J156" s="55" t="inlineStr">
        <is>
          <t>Adams</t>
        </is>
      </c>
    </row>
    <row r="157" ht="19.5" customHeight="1" s="36">
      <c r="A157" s="42" t="inlineStr">
        <is>
          <t>Beer</t>
        </is>
      </c>
      <c r="B157" s="43" t="inlineStr">
        <is>
          <t>Wicked Weed.</t>
        </is>
      </c>
      <c r="C157" s="44" t="n"/>
      <c r="D157" s="45" t="n"/>
      <c r="E157" s="46" t="n"/>
      <c r="F157" s="47">
        <f>IF(AND(D157&lt;&gt;"",E157&lt;&gt;"",E157&lt;&gt;0),D157/E157,"")</f>
        <v/>
      </c>
      <c r="G157" s="48" t="n"/>
      <c r="H157" s="48" t="n"/>
      <c r="I157" s="49">
        <f>IF(AND(H157&lt;&gt;"",G157&lt;&gt;""),MAX(0,G157-H157),"")</f>
        <v/>
      </c>
      <c r="J157" s="48" t="inlineStr">
        <is>
          <t>Adams</t>
        </is>
      </c>
    </row>
    <row r="158" ht="19.5" customHeight="1" s="36">
      <c r="A158" s="50" t="inlineStr">
        <is>
          <t>Wine</t>
        </is>
      </c>
      <c r="B158" s="51" t="inlineStr">
        <is>
          <t>Woodbridge Merlot</t>
        </is>
      </c>
      <c r="C158" s="52" t="n"/>
      <c r="D158" s="53" t="n"/>
      <c r="E158" s="54" t="n"/>
      <c r="F158" s="47">
        <f>IF(AND(D158&lt;&gt;"",E158&lt;&gt;"",E158&lt;&gt;0),D158/E158,"")</f>
        <v/>
      </c>
      <c r="G158" s="55" t="n"/>
      <c r="H158" s="55" t="n"/>
      <c r="I158" s="49">
        <f>IF(AND(H158&lt;&gt;"",G158&lt;&gt;""),MAX(0,G158-H158),"")</f>
        <v/>
      </c>
      <c r="J158" s="55" t="inlineStr">
        <is>
          <t>Mutual</t>
        </is>
      </c>
    </row>
    <row r="159" ht="19.5" customHeight="1" s="36">
      <c r="A159" s="42" t="inlineStr">
        <is>
          <t>Wine</t>
        </is>
      </c>
      <c r="B159" s="43" t="inlineStr">
        <is>
          <t>Woodbridge Pinot Grigio</t>
        </is>
      </c>
      <c r="C159" s="44" t="n"/>
      <c r="D159" s="45" t="n"/>
      <c r="E159" s="46" t="n"/>
      <c r="F159" s="47">
        <f>IF(AND(D159&lt;&gt;"",E159&lt;&gt;"",E159&lt;&gt;0),D159/E159,"")</f>
        <v/>
      </c>
      <c r="G159" s="48" t="n"/>
      <c r="H159" s="48" t="n"/>
      <c r="I159" s="49">
        <f>IF(AND(H159&lt;&gt;"",G159&lt;&gt;""),MAX(0,G159-H159),"")</f>
        <v/>
      </c>
      <c r="J159" s="48" t="inlineStr">
        <is>
          <t>Mutual</t>
        </is>
      </c>
    </row>
    <row r="160" ht="19.5" customHeight="1" s="36">
      <c r="A160" s="50" t="inlineStr">
        <is>
          <t>Draft</t>
        </is>
      </c>
      <c r="B160" s="51" t="inlineStr">
        <is>
          <t>Woodchuck</t>
        </is>
      </c>
      <c r="C160" s="52" t="n"/>
      <c r="D160" s="53" t="n"/>
      <c r="E160" s="54" t="n"/>
      <c r="F160" s="47">
        <f>IF(AND(D160&lt;&gt;"",E160&lt;&gt;"",E160&lt;&gt;0),D160/E160,"")</f>
        <v/>
      </c>
      <c r="G160" s="55" t="n"/>
      <c r="H160" s="55" t="n"/>
      <c r="I160" s="49">
        <f>IF(AND(H160&lt;&gt;"",G160&lt;&gt;""),MAX(0,G160-H160),"")</f>
        <v/>
      </c>
      <c r="J160" s="55" t="inlineStr">
        <is>
          <t>Adams</t>
        </is>
      </c>
    </row>
    <row r="161" ht="19.5" customHeight="1" s="36">
      <c r="A161" s="42" t="inlineStr">
        <is>
          <t>Draft</t>
        </is>
      </c>
      <c r="B161" s="43" t="inlineStr">
        <is>
          <t>Yuengling</t>
        </is>
      </c>
      <c r="C161" s="44" t="n"/>
      <c r="D161" s="45" t="n"/>
      <c r="E161" s="46" t="n"/>
      <c r="F161" s="47">
        <f>IF(AND(D161&lt;&gt;"",E161&lt;&gt;"",E161&lt;&gt;0),D161/E161,"")</f>
        <v/>
      </c>
      <c r="G161" s="48" t="n"/>
      <c r="H161" s="48" t="n"/>
      <c r="I161" s="49">
        <f>IF(AND(H161&lt;&gt;"",G161&lt;&gt;""),MAX(0,G161-H161),"")</f>
        <v/>
      </c>
      <c r="J161" s="48" t="inlineStr">
        <is>
          <t>Adams</t>
        </is>
      </c>
    </row>
    <row r="162"/>
    <row r="163" ht="21.75" customHeight="1" s="36">
      <c r="A163" s="56" t="inlineStr">
        <is>
          <t>© 2026 Inspivo  |  inspivo.com  |  support@inspivo.com</t>
        </is>
      </c>
    </row>
  </sheetData>
  <mergeCells count="3">
    <mergeCell ref="A1:J1"/>
    <mergeCell ref="A163:J163"/>
    <mergeCell ref="A2:J2"/>
  </mergeCells>
  <printOptions horizontalCentered="0" verticalCentered="0" headings="0" gridLines="0" gridLinesSet="1"/>
  <pageMargins left="0.5" right="0.5" top="0.65" bottom="0.6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A1:J1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4" customWidth="1" style="35" min="1" max="1"/>
    <col width="22" customWidth="1" style="35" min="2" max="2"/>
    <col width="13" customWidth="1" style="35" min="3" max="6"/>
    <col width="4" customWidth="1" style="35" min="7" max="7"/>
    <col width="22" customWidth="1" style="35" min="8" max="8"/>
    <col width="13" customWidth="1" style="35" min="9" max="9"/>
    <col width="15" customWidth="1" style="35" min="10" max="10"/>
  </cols>
  <sheetData>
    <row r="1" ht="45.75" customHeight="1" s="36">
      <c r="A1" s="37" t="inlineStr">
        <is>
          <t>FOOD &amp; BEVERAGE COSTING — MENU</t>
        </is>
      </c>
    </row>
    <row r="2" ht="19.5" customHeight="1" s="36">
      <c r="A2" s="38" t="inlineStr">
        <is>
          <t>Enter retail price and ingredients — food cost % calculates automatically</t>
        </is>
      </c>
    </row>
    <row r="3" ht="4.5" customHeight="1" s="36">
      <c r="A3" s="39" t="n"/>
      <c r="B3" s="39" t="n"/>
      <c r="C3" s="39" t="n"/>
      <c r="D3" s="39" t="n"/>
      <c r="E3" s="39" t="n"/>
      <c r="F3" s="39" t="n"/>
      <c r="G3" s="39" t="n"/>
      <c r="H3" s="39" t="n"/>
      <c r="I3" s="39" t="n"/>
      <c r="J3" s="39" t="n"/>
    </row>
    <row r="4" ht="21.75" customHeight="1" s="36">
      <c r="A4" s="57" t="inlineStr">
        <is>
          <t>Food Cost % Goal</t>
        </is>
      </c>
      <c r="C4" s="58" t="n">
        <v>0.35</v>
      </c>
    </row>
    <row r="5" ht="23.25" customHeight="1" s="36">
      <c r="A5" s="40" t="inlineStr">
        <is>
          <t>Category</t>
        </is>
      </c>
      <c r="B5" s="40" t="inlineStr">
        <is>
          <t>Menu Item</t>
        </is>
      </c>
      <c r="C5" s="41" t="inlineStr">
        <is>
          <t>Retail Price</t>
        </is>
      </c>
      <c r="D5" s="41" t="inlineStr">
        <is>
          <t>Total Cost</t>
        </is>
      </c>
      <c r="E5" s="41" t="inlineStr">
        <is>
          <t>Food Cost %</t>
        </is>
      </c>
      <c r="F5" s="41" t="inlineStr">
        <is>
          <t>Profit %</t>
        </is>
      </c>
      <c r="G5" s="40" t="n"/>
      <c r="H5" s="40" t="inlineStr">
        <is>
          <t>Ingredient</t>
        </is>
      </c>
      <c r="I5" s="41" t="inlineStr">
        <is>
          <t>Servings Used</t>
        </is>
      </c>
      <c r="J5" s="41" t="inlineStr">
        <is>
          <t>Cost/Serving</t>
        </is>
      </c>
    </row>
    <row r="6" ht="19.5" customHeight="1" s="36">
      <c r="A6" s="59" t="n"/>
      <c r="B6" s="59" t="n"/>
      <c r="C6" s="60" t="n"/>
      <c r="D6" s="60" t="n"/>
      <c r="E6" s="61" t="n"/>
      <c r="F6" s="61" t="n"/>
      <c r="G6" s="59" t="n"/>
      <c r="H6" s="59" t="n"/>
      <c r="I6" s="59" t="n"/>
      <c r="J6" s="62" t="n"/>
    </row>
    <row r="7" ht="19.5" customHeight="1" s="36">
      <c r="A7" s="50" t="inlineStr">
        <is>
          <t>Beer</t>
        </is>
      </c>
      <c r="B7" s="51" t="inlineStr">
        <is>
          <t>Budlight</t>
        </is>
      </c>
      <c r="C7" s="53" t="n">
        <v>1.99</v>
      </c>
      <c r="D7" s="53" t="n">
        <v>0.833333333333333</v>
      </c>
      <c r="E7" s="63">
        <f>IF(AND(C7&lt;&gt;"",C7&lt;&gt;0,D7&lt;&gt;""),D7/C7,"")</f>
        <v/>
      </c>
      <c r="F7" s="63">
        <f>IF(E7&lt;&gt;"",1-E7,"")</f>
        <v/>
      </c>
      <c r="H7" s="48" t="inlineStr">
        <is>
          <t>Budlight</t>
        </is>
      </c>
      <c r="I7" s="48" t="n">
        <v>1</v>
      </c>
      <c r="J7" s="64" t="n">
        <v>0.833333333333333</v>
      </c>
    </row>
    <row r="8" ht="19.5" customHeight="1" s="36">
      <c r="A8" s="42" t="inlineStr">
        <is>
          <t>Beer</t>
        </is>
      </c>
      <c r="B8" s="43" t="inlineStr">
        <is>
          <t>Budlight Bucket</t>
        </is>
      </c>
      <c r="C8" s="45" t="n">
        <v>10</v>
      </c>
      <c r="D8" s="45" t="n">
        <v>5</v>
      </c>
      <c r="E8" s="63">
        <f>IF(AND(C8&lt;&gt;"",C8&lt;&gt;0,D8&lt;&gt;""),D8/C8,"")</f>
        <v/>
      </c>
      <c r="F8" s="63">
        <f>IF(E8&lt;&gt;"",1-E8,"")</f>
        <v/>
      </c>
      <c r="H8" s="48" t="inlineStr">
        <is>
          <t>Budlight</t>
        </is>
      </c>
      <c r="I8" s="48" t="n">
        <v>6</v>
      </c>
      <c r="J8" s="64" t="n">
        <v>0.833333333333333</v>
      </c>
    </row>
    <row r="9" ht="19.5" customHeight="1" s="36">
      <c r="A9" s="50" t="inlineStr">
        <is>
          <t>Desert</t>
        </is>
      </c>
      <c r="B9" s="51" t="inlineStr">
        <is>
          <t>Cheesecake</t>
        </is>
      </c>
      <c r="C9" s="53" t="n">
        <v>2.99</v>
      </c>
      <c r="D9" s="53" t="n">
        <v>1</v>
      </c>
      <c r="E9" s="63">
        <f>IF(AND(C9&lt;&gt;"",C9&lt;&gt;0,D9&lt;&gt;""),D9/C9,"")</f>
        <v/>
      </c>
      <c r="F9" s="63">
        <f>IF(E9&lt;&gt;"",1-E9,"")</f>
        <v/>
      </c>
      <c r="H9" s="48" t="inlineStr">
        <is>
          <t>Cheesecake</t>
        </is>
      </c>
      <c r="I9" s="48" t="n">
        <v>1</v>
      </c>
      <c r="J9" s="64" t="n">
        <v>1</v>
      </c>
    </row>
    <row r="10" ht="19.5" customHeight="1" s="36">
      <c r="A10" s="42" t="inlineStr">
        <is>
          <t>Food</t>
        </is>
      </c>
      <c r="B10" s="43" t="inlineStr">
        <is>
          <t>Burger</t>
        </is>
      </c>
      <c r="C10" s="45" t="n">
        <v>3.99</v>
      </c>
      <c r="D10" s="45" t="n">
        <v>1.7</v>
      </c>
      <c r="E10" s="63">
        <f>IF(AND(C10&lt;&gt;"",C10&lt;&gt;0,D10&lt;&gt;""),D10/C10,"")</f>
        <v/>
      </c>
      <c r="F10" s="63">
        <f>IF(E10&lt;&gt;"",1-E10,"")</f>
        <v/>
      </c>
      <c r="H10" s="48" t="inlineStr">
        <is>
          <t>Sandwhich Bun</t>
        </is>
      </c>
      <c r="I10" s="48" t="n">
        <v>1</v>
      </c>
      <c r="J10" s="64" t="n">
        <v>0.2</v>
      </c>
    </row>
    <row r="11" ht="19.5" customHeight="1" s="36">
      <c r="A11" s="50" t="inlineStr">
        <is>
          <t>Food</t>
        </is>
      </c>
      <c r="B11" s="51" t="inlineStr">
        <is>
          <t>Cheese Burger</t>
        </is>
      </c>
      <c r="C11" s="53" t="n">
        <v>5.99</v>
      </c>
      <c r="D11" s="53" t="n">
        <v>1.95</v>
      </c>
      <c r="E11" s="63">
        <f>IF(AND(C11&lt;&gt;"",C11&lt;&gt;0,D11&lt;&gt;""),D11/C11,"")</f>
        <v/>
      </c>
      <c r="F11" s="63">
        <f>IF(E11&lt;&gt;"",1-E11,"")</f>
        <v/>
      </c>
      <c r="H11" s="48" t="inlineStr">
        <is>
          <t>Sandwhich Bun</t>
        </is>
      </c>
      <c r="I11" s="48" t="n">
        <v>1</v>
      </c>
      <c r="J11" s="64" t="n">
        <v>0.2</v>
      </c>
    </row>
    <row r="12" ht="19.5" customHeight="1" s="36">
      <c r="A12" s="42" t="inlineStr">
        <is>
          <t>Liquor</t>
        </is>
      </c>
      <c r="B12" s="43" t="inlineStr">
        <is>
          <t>Moscow Mule</t>
        </is>
      </c>
      <c r="C12" s="45" t="n">
        <v>7</v>
      </c>
      <c r="D12" s="45" t="n">
        <v>1.31666666666667</v>
      </c>
      <c r="E12" s="63">
        <f>IF(AND(C12&lt;&gt;"",C12&lt;&gt;0,D12&lt;&gt;""),D12/C12,"")</f>
        <v/>
      </c>
      <c r="F12" s="63">
        <f>IF(E12&lt;&gt;"",1-E12,"")</f>
        <v/>
      </c>
      <c r="H12" s="48" t="inlineStr">
        <is>
          <t>Tito's</t>
        </is>
      </c>
      <c r="I12" s="48" t="n">
        <v>1</v>
      </c>
      <c r="J12" s="64" t="n">
        <v>0.8</v>
      </c>
    </row>
    <row r="13"/>
    <row r="14" ht="21.75" customHeight="1" s="36">
      <c r="A14" s="56" t="inlineStr">
        <is>
          <t>© 2026 Inspivo  |  inspivo.com  |  support@inspivo.com</t>
        </is>
      </c>
    </row>
  </sheetData>
  <mergeCells count="4">
    <mergeCell ref="A4:B4"/>
    <mergeCell ref="A1:J1"/>
    <mergeCell ref="A14:J14"/>
    <mergeCell ref="A2:J2"/>
  </mergeCells>
  <printOptions horizontalCentered="0" verticalCentered="0" headings="0" gridLines="0" gridLinesSet="1"/>
  <pageMargins left="0.5" right="0.5" top="0.65" bottom="0.6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J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4" customWidth="1" style="35" min="1" max="1"/>
    <col width="16" customWidth="1" style="35" min="2" max="10"/>
  </cols>
  <sheetData>
    <row r="1" ht="45.75" customHeight="1" s="36">
      <c r="A1" s="37" t="inlineStr">
        <is>
          <t>VENDOR CONTACTS</t>
        </is>
      </c>
    </row>
    <row r="2" ht="4.5" customHeight="1" s="36">
      <c r="A2" s="39" t="n"/>
      <c r="B2" s="39" t="n"/>
      <c r="C2" s="39" t="n"/>
      <c r="D2" s="39" t="n"/>
      <c r="E2" s="39" t="n"/>
      <c r="F2" s="39" t="n"/>
      <c r="G2" s="39" t="n"/>
      <c r="H2" s="39" t="n"/>
      <c r="I2" s="39" t="n"/>
      <c r="J2" s="39" t="n"/>
    </row>
    <row r="3" ht="24" customHeight="1" s="36">
      <c r="A3" s="65" t="n"/>
      <c r="B3" s="65" t="inlineStr">
        <is>
          <t>Vendor 1</t>
        </is>
      </c>
      <c r="C3" s="65" t="inlineStr">
        <is>
          <t>Vendor 2</t>
        </is>
      </c>
      <c r="D3" s="65" t="inlineStr">
        <is>
          <t>Vendor 3</t>
        </is>
      </c>
      <c r="E3" s="65" t="inlineStr">
        <is>
          <t>Vendor 4</t>
        </is>
      </c>
      <c r="F3" s="65" t="inlineStr">
        <is>
          <t>Vendor 5</t>
        </is>
      </c>
      <c r="G3" s="65" t="inlineStr">
        <is>
          <t>Vendor 6</t>
        </is>
      </c>
      <c r="H3" s="65" t="inlineStr">
        <is>
          <t>Vendor 7</t>
        </is>
      </c>
      <c r="I3" s="65" t="inlineStr">
        <is>
          <t>Vendor 8</t>
        </is>
      </c>
      <c r="J3" s="65" t="inlineStr">
        <is>
          <t>Vendor 9</t>
        </is>
      </c>
    </row>
    <row r="4" ht="21.75" customHeight="1" s="36">
      <c r="A4" s="66" t="inlineStr">
        <is>
          <t>Contact</t>
        </is>
      </c>
      <c r="B4" s="67" t="inlineStr">
        <is>
          <t>Bob</t>
        </is>
      </c>
      <c r="C4" s="67" t="inlineStr">
        <is>
          <t>James</t>
        </is>
      </c>
      <c r="D4" s="67" t="inlineStr">
        <is>
          <t>Jamie</t>
        </is>
      </c>
      <c r="E4" s="67" t="inlineStr">
        <is>
          <t>Stephanie</t>
        </is>
      </c>
      <c r="F4" s="67" t="inlineStr">
        <is>
          <t>Richard</t>
        </is>
      </c>
      <c r="G4" s="67" t="inlineStr">
        <is>
          <t>John</t>
        </is>
      </c>
      <c r="H4" s="67" t="inlineStr">
        <is>
          <t>Richard</t>
        </is>
      </c>
      <c r="I4" s="67" t="inlineStr">
        <is>
          <t>John</t>
        </is>
      </c>
      <c r="J4" s="67" t="inlineStr">
        <is>
          <t>Richard</t>
        </is>
      </c>
    </row>
    <row r="5" ht="21.75" customHeight="1" s="36">
      <c r="A5" s="68" t="inlineStr">
        <is>
          <t>Phone</t>
        </is>
      </c>
      <c r="B5" s="69" t="n">
        <v>8885551212</v>
      </c>
      <c r="C5" s="69" t="n">
        <v>8885551213</v>
      </c>
      <c r="D5" s="69" t="n">
        <v>8885551214</v>
      </c>
      <c r="E5" s="69" t="n">
        <v>8885551215</v>
      </c>
      <c r="F5" s="69" t="n">
        <v>8885551216</v>
      </c>
      <c r="G5" s="69" t="n">
        <v>8885551217</v>
      </c>
      <c r="H5" s="69" t="n">
        <v>8885551218</v>
      </c>
      <c r="I5" s="69" t="n">
        <v>8885551219</v>
      </c>
      <c r="J5" s="69" t="n">
        <v>8885551220</v>
      </c>
    </row>
    <row r="6" ht="21.75" customHeight="1" s="36">
      <c r="A6" s="66" t="inlineStr">
        <is>
          <t>Email</t>
        </is>
      </c>
      <c r="B6" s="67" t="n"/>
      <c r="C6" s="67" t="n"/>
      <c r="D6" s="67" t="n"/>
      <c r="E6" s="67" t="n"/>
      <c r="F6" s="67" t="n"/>
      <c r="G6" s="67" t="n"/>
      <c r="H6" s="67" t="n"/>
      <c r="I6" s="67" t="n"/>
      <c r="J6" s="67" t="n"/>
    </row>
    <row r="7"/>
    <row r="8" ht="21.75" customHeight="1" s="36">
      <c r="A8" s="56" t="inlineStr">
        <is>
          <t>© 2026 Inspivo  |  inspivo.com  |  support@inspivo.com</t>
        </is>
      </c>
    </row>
  </sheetData>
  <mergeCells count="2">
    <mergeCell ref="A1:J1"/>
    <mergeCell ref="A8:J8"/>
  </mergeCells>
  <printOptions horizontalCentered="0" verticalCentered="0" headings="0" gridLines="0" gridLinesSet="1"/>
  <pageMargins left="0.5" right="0.5" top="0.65" bottom="0.65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2026-05-30T18:30:12Z</dcterms:created>
  <dcterms:modified xmlns:dcterms="http://purl.org/dc/terms/" xmlns:xsi="http://www.w3.org/2001/XMLSchema-instance" xsi:type="dcterms:W3CDTF">2026-06-05T11:15:39Z</dcterms:modified>
  <cp:revision>0</cp:revision>
</cp:coreProperties>
</file>